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W:\05森林山村多面的機能発揮対策事業\2025\15 R7様式\報告一式\"/>
    </mc:Choice>
  </mc:AlternateContent>
  <xr:revisionPtr revIDLastSave="0" documentId="13_ncr:1_{4F8A47E0-C389-4A0E-B6D6-FD9CD29A1E89}" xr6:coauthVersionLast="47" xr6:coauthVersionMax="47" xr10:uidLastSave="{00000000-0000-0000-0000-000000000000}"/>
  <bookViews>
    <workbookView xWindow="-108" yWindow="-108" windowWidth="23256" windowHeight="12456" tabRatio="878" xr2:uid="{00000000-000D-0000-FFFF-FFFF00000000}"/>
  </bookViews>
  <sheets>
    <sheet name="実施状況報告書" sheetId="39" r:id="rId1"/>
    <sheet name="活動記録（集合写真）" sheetId="46" r:id="rId2"/>
    <sheet name="活動記録（場所ごと）" sheetId="37" r:id="rId3"/>
    <sheet name="活動記録（資源活用の取組）" sheetId="43" r:id="rId4"/>
    <sheet name="モニタリング結果報告書" sheetId="38" r:id="rId5"/>
    <sheet name="金銭出納簿" sheetId="19" r:id="rId6"/>
    <sheet name="領NO.〇" sheetId="44" r:id="rId7"/>
    <sheet name="人件費支給台帳" sheetId="45" r:id="rId8"/>
    <sheet name="実施状況整理票" sheetId="40" r:id="rId9"/>
    <sheet name="効果チェックシート" sheetId="41" r:id="rId10"/>
    <sheet name="クロコンチェック" sheetId="34" r:id="rId11"/>
  </sheets>
  <definedNames>
    <definedName name="_Hlk92833663" localSheetId="0">実施状況報告書!$A$28</definedName>
    <definedName name="_xlnm.Print_Area" localSheetId="10">クロコンチェック!$A$2:$O$58</definedName>
    <definedName name="_xlnm.Print_Area" localSheetId="4">モニタリング結果報告書!$A$2:$L$30</definedName>
    <definedName name="_xlnm.Print_Area" localSheetId="3">'活動記録（資源活用の取組）'!$A$2:$M$38</definedName>
    <definedName name="_xlnm.Print_Area" localSheetId="1">'活動記録（集合写真）'!$A$2:$L$37</definedName>
    <definedName name="_xlnm.Print_Area" localSheetId="2">'活動記録（場所ごと）'!$A$2:$L$40</definedName>
    <definedName name="_xlnm.Print_Area" localSheetId="5">金銭出納簿!$A$2:$M$52</definedName>
    <definedName name="_xlnm.Print_Area" localSheetId="9">効果チェックシート!$A$2:$J$53</definedName>
    <definedName name="_xlnm.Print_Area" localSheetId="8">実施状況整理票!$A$2:$AH$18</definedName>
    <definedName name="_xlnm.Print_Area" localSheetId="0">実施状況報告書!$A$2:$X$38</definedName>
    <definedName name="_xlnm.Print_Area" localSheetId="7">人件費支給台帳!$A$1:$N$67</definedName>
    <definedName name="_xlnm.Print_Titles" localSheetId="8">実施状況整理票!$2:$10</definedName>
    <definedName name="solver_eng" localSheetId="9" hidden="1">1</definedName>
    <definedName name="solver_neg" localSheetId="9" hidden="1">1</definedName>
    <definedName name="solver_num" localSheetId="9" hidden="1">0</definedName>
    <definedName name="solver_opt" localSheetId="9" hidden="1">効果チェックシート!#REF!</definedName>
    <definedName name="solver_typ" localSheetId="9" hidden="1">1</definedName>
    <definedName name="solver_val" localSheetId="9" hidden="1">0</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41" l="1"/>
  <c r="F12" i="40"/>
  <c r="K1" i="45"/>
  <c r="B4" i="44"/>
  <c r="L6" i="43"/>
  <c r="L6" i="37"/>
  <c r="L6" i="46"/>
  <c r="G64" i="45"/>
  <c r="F64" i="45"/>
  <c r="G62" i="45"/>
  <c r="F62" i="45"/>
  <c r="G60" i="45"/>
  <c r="F60" i="45"/>
  <c r="G58" i="45"/>
  <c r="F58" i="45"/>
  <c r="G56" i="45"/>
  <c r="G67" i="45" s="1"/>
  <c r="F56" i="45"/>
  <c r="K52" i="45"/>
  <c r="J52" i="45"/>
  <c r="I52" i="45"/>
  <c r="H52" i="45"/>
  <c r="G52" i="45"/>
  <c r="F52" i="45"/>
  <c r="E52" i="45"/>
  <c r="D52" i="45"/>
  <c r="L50" i="45" s="1"/>
  <c r="K49" i="45"/>
  <c r="J49" i="45"/>
  <c r="I49" i="45"/>
  <c r="H49" i="45"/>
  <c r="G49" i="45"/>
  <c r="F49" i="45"/>
  <c r="E49" i="45"/>
  <c r="L47" i="45" s="1"/>
  <c r="D49" i="45"/>
  <c r="K46" i="45"/>
  <c r="J46" i="45"/>
  <c r="I46" i="45"/>
  <c r="H46" i="45"/>
  <c r="G46" i="45"/>
  <c r="F46" i="45"/>
  <c r="E46" i="45"/>
  <c r="D46" i="45"/>
  <c r="L44" i="45"/>
  <c r="K43" i="45"/>
  <c r="L41" i="45" s="1"/>
  <c r="J43" i="45"/>
  <c r="I43" i="45"/>
  <c r="H43" i="45"/>
  <c r="G43" i="45"/>
  <c r="F43" i="45"/>
  <c r="E43" i="45"/>
  <c r="D43" i="45"/>
  <c r="K40" i="45"/>
  <c r="J40" i="45"/>
  <c r="I40" i="45"/>
  <c r="H40" i="45"/>
  <c r="G40" i="45"/>
  <c r="F40" i="45"/>
  <c r="E40" i="45"/>
  <c r="D40" i="45"/>
  <c r="L38" i="45" s="1"/>
  <c r="K37" i="45"/>
  <c r="J37" i="45"/>
  <c r="I37" i="45"/>
  <c r="H37" i="45"/>
  <c r="G37" i="45"/>
  <c r="F37" i="45"/>
  <c r="E37" i="45"/>
  <c r="L35" i="45" s="1"/>
  <c r="D37" i="45"/>
  <c r="K34" i="45"/>
  <c r="J34" i="45"/>
  <c r="I34" i="45"/>
  <c r="H34" i="45"/>
  <c r="G34" i="45"/>
  <c r="F34" i="45"/>
  <c r="E34" i="45"/>
  <c r="D34" i="45"/>
  <c r="L32" i="45"/>
  <c r="K31" i="45"/>
  <c r="L29" i="45" s="1"/>
  <c r="J31" i="45"/>
  <c r="I31" i="45"/>
  <c r="H31" i="45"/>
  <c r="G31" i="45"/>
  <c r="F31" i="45"/>
  <c r="E31" i="45"/>
  <c r="D31" i="45"/>
  <c r="K28" i="45"/>
  <c r="J28" i="45"/>
  <c r="I28" i="45"/>
  <c r="H28" i="45"/>
  <c r="G28" i="45"/>
  <c r="F28" i="45"/>
  <c r="E28" i="45"/>
  <c r="D28" i="45"/>
  <c r="L26" i="45" s="1"/>
  <c r="K25" i="45"/>
  <c r="J25" i="45"/>
  <c r="I25" i="45"/>
  <c r="H25" i="45"/>
  <c r="G25" i="45"/>
  <c r="F25" i="45"/>
  <c r="E25" i="45"/>
  <c r="L23" i="45" s="1"/>
  <c r="D25" i="45"/>
  <c r="K22" i="45"/>
  <c r="J22" i="45"/>
  <c r="I22" i="45"/>
  <c r="H22" i="45"/>
  <c r="G22" i="45"/>
  <c r="F22" i="45"/>
  <c r="E22" i="45"/>
  <c r="D22" i="45"/>
  <c r="L20" i="45"/>
  <c r="K19" i="45"/>
  <c r="L17" i="45" s="1"/>
  <c r="J19" i="45"/>
  <c r="I19" i="45"/>
  <c r="H19" i="45"/>
  <c r="G19" i="45"/>
  <c r="F19" i="45"/>
  <c r="E19" i="45"/>
  <c r="D19" i="45"/>
  <c r="K16" i="45"/>
  <c r="J16" i="45"/>
  <c r="I16" i="45"/>
  <c r="H16" i="45"/>
  <c r="G16" i="45"/>
  <c r="F16" i="45"/>
  <c r="E16" i="45"/>
  <c r="D16" i="45"/>
  <c r="L14" i="45" s="1"/>
  <c r="K13" i="45"/>
  <c r="J13" i="45"/>
  <c r="I13" i="45"/>
  <c r="H13" i="45"/>
  <c r="G13" i="45"/>
  <c r="F13" i="45"/>
  <c r="E13" i="45"/>
  <c r="L11" i="45" s="1"/>
  <c r="D13" i="45"/>
  <c r="K10" i="45"/>
  <c r="K53" i="45" s="1"/>
  <c r="J10" i="45"/>
  <c r="J53" i="45" s="1"/>
  <c r="I10" i="45"/>
  <c r="I53" i="45" s="1"/>
  <c r="H10" i="45"/>
  <c r="H53" i="45" s="1"/>
  <c r="G10" i="45"/>
  <c r="G53" i="45" s="1"/>
  <c r="F10" i="45"/>
  <c r="F53" i="45" s="1"/>
  <c r="E10" i="45"/>
  <c r="E53" i="45" s="1"/>
  <c r="D10" i="45"/>
  <c r="D53" i="45" s="1"/>
  <c r="L8" i="45"/>
  <c r="L53" i="45" l="1"/>
  <c r="AB12" i="40" l="1"/>
  <c r="J51" i="19"/>
  <c r="J13" i="19"/>
  <c r="U12" i="40"/>
  <c r="H50" i="19"/>
  <c r="H49" i="19"/>
  <c r="H48" i="19"/>
  <c r="H47" i="19"/>
  <c r="H46" i="19"/>
  <c r="H45" i="19"/>
  <c r="G49" i="19"/>
  <c r="G48" i="19"/>
  <c r="G47" i="19"/>
  <c r="G46" i="19"/>
  <c r="I51" i="19"/>
  <c r="F50" i="19"/>
  <c r="F49" i="19"/>
  <c r="F48" i="19"/>
  <c r="F47" i="19"/>
  <c r="F46" i="19"/>
  <c r="F45" i="19"/>
  <c r="D52" i="19"/>
  <c r="V12" i="40"/>
  <c r="F52" i="19" l="1"/>
  <c r="K51" i="19"/>
  <c r="E51" i="19" s="1"/>
  <c r="I52" i="19"/>
  <c r="G52" i="19"/>
  <c r="AC12" i="40" s="1"/>
  <c r="K45" i="19"/>
  <c r="E45" i="19" s="1"/>
  <c r="K47" i="19"/>
  <c r="E47" i="19" s="1"/>
  <c r="K50" i="19"/>
  <c r="E50" i="19" s="1"/>
  <c r="K46" i="19"/>
  <c r="E46" i="19" s="1"/>
  <c r="K49" i="19"/>
  <c r="E49" i="19" s="1"/>
  <c r="H52" i="19"/>
  <c r="AD12" i="40" s="1"/>
  <c r="K48" i="19"/>
  <c r="AA12" i="40" l="1"/>
  <c r="K52" i="19"/>
  <c r="E48" i="19"/>
  <c r="E52" i="19" s="1"/>
  <c r="T12"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shinrin008</author>
  </authors>
  <commentList>
    <comment ref="A34" authorId="0" shapeId="0" xr:uid="{00000000-0006-0000-0000-000001000000}">
      <text>
        <r>
          <rPr>
            <sz val="14"/>
            <rFont val="ＭＳ Ｐゴシック"/>
            <family val="3"/>
            <charset val="128"/>
          </rPr>
          <t>取組がない場合は、
この行を削除すること。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A8" authorId="0" shapeId="0" xr:uid="{F4CF5FC4-205B-4EBE-80AE-B5493969932D}">
      <text>
        <r>
          <rPr>
            <b/>
            <sz val="14"/>
            <color indexed="81"/>
            <rFont val="MS P ゴシック"/>
            <family val="3"/>
            <charset val="128"/>
          </rPr>
          <t>集合写真撮影時に撮影者が写らない場合は、※欄に「撮影者含む」を選択し、撮影者を交代して2枚撮影するようにしてください。
その場合は、「活動記録（集合写真） (2)」シートを使ってください。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shinrin005</author>
  </authors>
  <commentList>
    <comment ref="A2" authorId="0" shapeId="0" xr:uid="{2093276F-A4FE-40E1-A2BB-59C8251C6724}">
      <text>
        <r>
          <rPr>
            <b/>
            <sz val="18"/>
            <rFont val="MS P ゴシック"/>
            <charset val="128"/>
          </rPr>
          <t>購入物品の写真を貼付け、プリントアウトしたのち、領収書を貼付けてください。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fukumori013</author>
  </authors>
  <commentList>
    <comment ref="H12" authorId="0" shapeId="0" xr:uid="{54B07B49-8ABA-46BD-8C1D-F290832F4139}">
      <text>
        <r>
          <rPr>
            <b/>
            <sz val="11"/>
            <color indexed="81"/>
            <rFont val="MS P ゴシック"/>
            <family val="3"/>
            <charset val="128"/>
          </rPr>
          <t>「昭和25年2月1日時点で対象森林が所在する市町村の区域外に居住するもの」の人数を入力。</t>
        </r>
      </text>
    </comment>
    <comment ref="O12" authorId="0" shapeId="0" xr:uid="{10992323-3784-4656-866C-A1585B873075}">
      <text>
        <r>
          <rPr>
            <b/>
            <sz val="10"/>
            <color indexed="81"/>
            <rFont val="MS P ゴシック"/>
            <family val="3"/>
            <charset val="128"/>
          </rPr>
          <t>関係人口創出・維持メニューを行わなかった場合は、
「0」を入力。</t>
        </r>
      </text>
    </comment>
  </commentList>
</comments>
</file>

<file path=xl/sharedStrings.xml><?xml version="1.0" encoding="utf-8"?>
<sst xmlns="http://schemas.openxmlformats.org/spreadsheetml/2006/main" count="620" uniqueCount="368">
  <si>
    <t>実施状況報告書（活動組織→地域協議会）</t>
  </si>
  <si>
    <t>（様式第20号）</t>
  </si>
  <si>
    <t>番　　　号</t>
  </si>
  <si>
    <t>福岡県森林組合連合会（地域協議会）</t>
  </si>
  <si>
    <t>　代表理事会長　横田　進太　殿</t>
  </si>
  <si>
    <t>○○活動組織</t>
  </si>
  <si>
    <t>　代表　○○　○○</t>
  </si>
  <si>
    <t>　　令和７年度　里山林活性化による多面的機能発揮対策交付金に係る実施状況報告書</t>
  </si>
  <si>
    <t>　令和７年度の実施状況について、里山林活性化による多面的機能発揮対策実施要領（令和７年３月31日６林整森第266号林野庁長官通知）別紙のⅢの第４の７（１）に基づき、下記の関係書類を添えて報告する。</t>
  </si>
  <si>
    <t>記</t>
  </si>
  <si>
    <t>１　活動記録兼作業写真整理帳　（様式第18号）</t>
  </si>
  <si>
    <t>２　作業写真整理帳　（様式第18号別添）</t>
  </si>
  <si>
    <t>３　モニタリング結果報告書（様式第19号）</t>
  </si>
  <si>
    <t>４　金銭出納簿　（様式第21号）</t>
  </si>
  <si>
    <t>５　実施状況整理票（別紙１）</t>
  </si>
  <si>
    <t>６　効果チェックシート（別紙２）</t>
  </si>
  <si>
    <t>７　「関係人口創出・維持」の活動の参加者名簿</t>
  </si>
  <si>
    <t>８　環境負荷軽減のクロスコンプライアンスチェックシート（様式第14号）</t>
  </si>
  <si>
    <t>（注）精算払がある場合は業務方法書の別記様式第1号も併せて添付すること。</t>
  </si>
  <si>
    <t>活動記録兼作業写真整理帳（活動組織→地域協議会）</t>
  </si>
  <si>
    <t>集合写真</t>
  </si>
  <si>
    <t>（様式第18号）</t>
  </si>
  <si>
    <t>令和７年度　里山林活性化による多面的機能発揮対策交付金に係る</t>
  </si>
  <si>
    <t>活動記録兼作業写真整理帳（活動日毎の集合写真）</t>
  </si>
  <si>
    <t>№</t>
  </si>
  <si>
    <t>活動日：</t>
  </si>
  <si>
    <t>年</t>
  </si>
  <si>
    <t>月</t>
  </si>
  <si>
    <t>日</t>
  </si>
  <si>
    <t>写真</t>
  </si>
  <si>
    <t>区分※</t>
  </si>
  <si>
    <t>取組
内容</t>
  </si>
  <si>
    <t>活動場所</t>
  </si>
  <si>
    <t>活動内容</t>
  </si>
  <si>
    <t>実施時間</t>
  </si>
  <si>
    <t>活動
参加
人数</t>
  </si>
  <si>
    <t>構成員</t>
  </si>
  <si>
    <t>構成員以外</t>
  </si>
  <si>
    <t>合計</t>
  </si>
  <si>
    <t>うち地域外
関係者</t>
  </si>
  <si>
    <t>※　区分：活動推進費＝１、地域活動型（森林資源活用）＝２、地域活動型（竹林資源活用）＝３、複業実践型＝４、機能強化＝５、関係人口創出・維持＝６</t>
  </si>
  <si>
    <t>　　　　　</t>
  </si>
  <si>
    <t>　場所ごと</t>
  </si>
  <si>
    <t>（様式第18号　別添）</t>
  </si>
  <si>
    <t>活動記録兼作業写真整理帳（活動場所毎の作業写真）</t>
  </si>
  <si>
    <t>※作業箇所ごとに撮影地点を１箇所定め、作業前・作業中・作業後の状況を、同一地点・同一方向・同一画角でそれぞれ撮影すること。
※作業箇所の面積が１ha以上の場合は、撮影地点は２箇所以上定めること。</t>
  </si>
  <si>
    <t>作業前：</t>
  </si>
  <si>
    <t>取組内容</t>
  </si>
  <si>
    <t>作業中</t>
  </si>
  <si>
    <t>作業後</t>
  </si>
  <si>
    <t>※　活動の区分：活動推進費＝１、地域活動型（森林資源活用）＝２、地域活動型（竹林資源活用）＝３、複業実践型＝４、機能強化＝５、関係人口創出・維持＝６</t>
  </si>
  <si>
    <t>モニタリング結果報告書（活動組織→地域協議会）</t>
  </si>
  <si>
    <t>（様式第19号）</t>
  </si>
  <si>
    <t>令和７年度里山林活性化による多面的機能発揮対策交付金　モニタリング結果報告書</t>
  </si>
  <si>
    <t>（注）目標の設定及び標準地の状況の記載については、別に定めるガイドラインを参考とすること。</t>
  </si>
  <si>
    <t>１　活動の目標等</t>
  </si>
  <si>
    <t>区分：</t>
  </si>
  <si>
    <t>目標：</t>
  </si>
  <si>
    <t>モニタリング調査方法：</t>
  </si>
  <si>
    <t>２　活動実施前（〇年度）</t>
  </si>
  <si>
    <t>・標準地の
　状況</t>
  </si>
  <si>
    <t>３　活動１年目（〇年度）</t>
  </si>
  <si>
    <t>・目標達成
　度</t>
  </si>
  <si>
    <t>・次年度に
　向けた
　改善策</t>
  </si>
  <si>
    <t>４　活動２年目（〇年度）</t>
  </si>
  <si>
    <t>５　活動計画３年目（〇年度）</t>
  </si>
  <si>
    <t>金銭出納簿（活動組織→地域協議会）</t>
  </si>
  <si>
    <t>（様式第21号）</t>
  </si>
  <si>
    <t>令和７年度　里山林活性化による多面的機能発揮対策交付金（金銭出納簿）</t>
  </si>
  <si>
    <t>日付</t>
  </si>
  <si>
    <t>内容</t>
  </si>
  <si>
    <t>収入
（円）</t>
  </si>
  <si>
    <t>立替
（円）</t>
  </si>
  <si>
    <t>支出（円）</t>
  </si>
  <si>
    <t>資機材購入費のうち交付金充当額</t>
  </si>
  <si>
    <t>領収書等
番号</t>
  </si>
  <si>
    <t>備考
（資機材等財産の保管場所）</t>
  </si>
  <si>
    <t>人件費</t>
  </si>
  <si>
    <t>委託費</t>
  </si>
  <si>
    <t>その他</t>
  </si>
  <si>
    <t>資機材の
購入等</t>
  </si>
  <si>
    <t>実施状況整理票（活動組織→地域協議会）</t>
  </si>
  <si>
    <t>（様式第20号　別紙１）</t>
  </si>
  <si>
    <t>実施状況整理票</t>
  </si>
  <si>
    <t>都道府県名</t>
  </si>
  <si>
    <t>地域協議会名</t>
  </si>
  <si>
    <t>事務所が在する市町村名</t>
  </si>
  <si>
    <t>対象森林が所在する市町村名</t>
  </si>
  <si>
    <t>活動組織名</t>
  </si>
  <si>
    <t>構成員数</t>
  </si>
  <si>
    <t>実施した内容</t>
  </si>
  <si>
    <t>アドバイザー制度の利用</t>
  </si>
  <si>
    <t>実施に係る収支</t>
  </si>
  <si>
    <t>備考</t>
  </si>
  <si>
    <t>主たる活動</t>
  </si>
  <si>
    <t>従たる活動</t>
  </si>
  <si>
    <t>収入</t>
  </si>
  <si>
    <t>支出</t>
  </si>
  <si>
    <t>地域活動型</t>
  </si>
  <si>
    <t>複業実践型</t>
  </si>
  <si>
    <t>間伐等(除伐、枝打ち含む。)の実施面積</t>
  </si>
  <si>
    <t>機能強化の延長</t>
  </si>
  <si>
    <t>関係人口創出・維持の実施</t>
  </si>
  <si>
    <t>関係人口創出・維持の活動を通じて
作業に参加した地域外関係者数（延べ人数）</t>
  </si>
  <si>
    <t>資機材等整備の実施</t>
  </si>
  <si>
    <t>活動推進費の使用</t>
  </si>
  <si>
    <t>収入　計</t>
  </si>
  <si>
    <t>自己負担額</t>
  </si>
  <si>
    <t>国・地方公共団体</t>
  </si>
  <si>
    <t>支出　計</t>
  </si>
  <si>
    <t>外部委託費</t>
  </si>
  <si>
    <t>資機材等整備
（購入額）</t>
  </si>
  <si>
    <t>交付額・支援額　計</t>
  </si>
  <si>
    <t>国</t>
  </si>
  <si>
    <t>都道府県の支援額</t>
  </si>
  <si>
    <t>市町村の支援額</t>
  </si>
  <si>
    <t>構成員のうち地域外関係者の数</t>
  </si>
  <si>
    <t>交付額　計</t>
  </si>
  <si>
    <t>資機材等整備
（交付額）</t>
  </si>
  <si>
    <t>森林資源活用</t>
  </si>
  <si>
    <t>竹林資源活用</t>
  </si>
  <si>
    <t>交付率</t>
  </si>
  <si>
    <t>1/2以内該当</t>
  </si>
  <si>
    <t>1/3以内該当</t>
  </si>
  <si>
    <t>(人)</t>
  </si>
  <si>
    <t>(ha)</t>
  </si>
  <si>
    <t>(m)</t>
  </si>
  <si>
    <t>(円)</t>
  </si>
  <si>
    <t>福岡県</t>
  </si>
  <si>
    <t>福岡県森林組合連合会</t>
  </si>
  <si>
    <t>注１</t>
  </si>
  <si>
    <t>「関係人口創出・維持の実施」は、関係人口創出・維持の活動を実施した場合に「○」を記入し、それ以外は空欄とすること。</t>
  </si>
  <si>
    <t>注２</t>
  </si>
  <si>
    <t>「資機材等整備の実施」は、従たる活動として資機材等整備を実施した場合に「○」を記入し、それ以外は空欄とすること。</t>
  </si>
  <si>
    <t>注３</t>
  </si>
  <si>
    <t>「アドバイザー制度の利用」は、別途定めるアドバイザー制度による指導・助言を受けた場合は、該当する指導・助言の数字を記入し、それ以外は空欄とすること。</t>
  </si>
  <si>
    <t>①森林施業、②侵入竹の伐採・除去・利活用、③森林資源の活用、④森林生態、植生、⑤関係人口、⑥組織づくり、⑦安全管理、⑧その他</t>
  </si>
  <si>
    <t>注４</t>
  </si>
  <si>
    <t>「支出」に記入する額は、自己負担額による支出、国の交付額による支出、都道府県・市町村の支援額による支出の合計額をそれぞれ記入すること。</t>
  </si>
  <si>
    <t>効果チェックシート（活動組織→地域協議会）</t>
  </si>
  <si>
    <t>（様式第20号　別紙２）</t>
  </si>
  <si>
    <t>里山林活性化による多面的機能発揮に係る効果チェックシート</t>
  </si>
  <si>
    <t>■　本年度の取組年度</t>
  </si>
  <si>
    <t>計画１年目</t>
  </si>
  <si>
    <t>計画２年目</t>
  </si>
  <si>
    <t>計画３年目</t>
  </si>
  <si>
    <t>■　効果チェックシート</t>
  </si>
  <si>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</si>
  <si>
    <t>項目</t>
  </si>
  <si>
    <t>該当
すれば
○</t>
  </si>
  <si>
    <t>具体的な変化または成果</t>
  </si>
  <si>
    <t>活動の広がり</t>
  </si>
  <si>
    <t>活動組織の構成員数が増加した</t>
  </si>
  <si>
    <t>（横展開）</t>
  </si>
  <si>
    <t>幅広い年齢層が協力して活動を行った</t>
  </si>
  <si>
    <t>新聞や雑誌、広報誌などで活動を紹介された</t>
  </si>
  <si>
    <t>他団体（活動団体、企業、自治体等）との協力関係がうまれた</t>
  </si>
  <si>
    <t>外部（異なる集落や都市）の住民も森林整備活動に参加した</t>
  </si>
  <si>
    <t>活動の持続性</t>
  </si>
  <si>
    <t>構成員が森林整備のための技術や安全管理の資格を取得した</t>
  </si>
  <si>
    <t>（自立性）</t>
  </si>
  <si>
    <t>森林整備のための機材や道具を使用できる構成員数が増えた</t>
  </si>
  <si>
    <t>森林整備のために利用可能な本交付金以外の資金が増えた</t>
  </si>
  <si>
    <t>若い世代（40歳未満）が参加しており、長期的な活動が可能である</t>
  </si>
  <si>
    <t>本交付金終了後に森林整備活動を継続できる見込みがある</t>
  </si>
  <si>
    <t>地域貢献</t>
  </si>
  <si>
    <t>対象森林が明るくなり、見通しが良くなった</t>
  </si>
  <si>
    <t>（景観）</t>
  </si>
  <si>
    <t>活動組織の構成員以外から景観が良くなったと言われるようになった</t>
  </si>
  <si>
    <t>対象森林や周辺の不法投棄の量が減った／ない状態を維持している</t>
  </si>
  <si>
    <t>対象森林が観光資源としても利用できるようになった</t>
  </si>
  <si>
    <t>在来種や歴史性を考慮した地域ならではの景観を守っている</t>
  </si>
  <si>
    <t>対象森林が、地域の憩いの場として活用されている</t>
  </si>
  <si>
    <t>（文化・教育）</t>
  </si>
  <si>
    <t>対象森林が、地域の子供たちの自然体験活動や学習・教育の場となっている</t>
  </si>
  <si>
    <t>地域の幼稚園、保育園、小中学校のいずれかと協力関係にある</t>
  </si>
  <si>
    <t>対象森林から得られた資源を伝統工芸品づくりに活用した</t>
  </si>
  <si>
    <t>伝統文化の維持や郷土食づくりに貢献する活動を行った</t>
  </si>
  <si>
    <t>鳥獣被害が軽減された（野生鳥獣の出没・侵入が減った）</t>
  </si>
  <si>
    <t>（その他）</t>
  </si>
  <si>
    <t>地域の農業と連携した活動を行った</t>
  </si>
  <si>
    <t>希少動植物の保護や生物多様性の保全に貢献している</t>
  </si>
  <si>
    <t>土砂流出が軽減されるなど自然災害の防止に役立った</t>
  </si>
  <si>
    <t>特産品の開発や地域の雇用創出など地域経済の活性化に貢献している</t>
  </si>
  <si>
    <t>→次ページ</t>
  </si>
  <si>
    <t>■　効果チェックに際して特筆すべき事項</t>
  </si>
  <si>
    <t>・　今年度に実施した「関係人口創出・維持」について、昨年度も実施した場合、参加者の「延べ人数」の増減について記入してください。</t>
  </si>
  <si>
    <t>昨年度と比較したときの延べ人数の増減</t>
  </si>
  <si>
    <t>関係人口の</t>
  </si>
  <si>
    <t>（延べ人数で比較して）　増加した。（増加した人数：</t>
  </si>
  <si>
    <t>人）</t>
  </si>
  <si>
    <t>創出・維持</t>
  </si>
  <si>
    <t>（延べ人数で比較して）　減少した。（減少した人数：</t>
  </si>
  <si>
    <t>所見（自由記載）</t>
  </si>
  <si>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</si>
  <si>
    <t>自然災害等による活動への影響</t>
  </si>
  <si>
    <t>自然災害等</t>
  </si>
  <si>
    <t>災害等で活動区域が被害を受け、活動が行えなかった。</t>
  </si>
  <si>
    <t>災害等で活動区域までの道が被害を受け、活動が行えなかった。</t>
  </si>
  <si>
    <t>土地所有者との協定が締結できず活動を行えなかった。</t>
  </si>
  <si>
    <t>感染症等の感染防止ため活動を行えなかった。</t>
  </si>
  <si>
    <t>その他（自由記載）</t>
  </si>
  <si>
    <t>　</t>
  </si>
  <si>
    <t>環境負荷低減のクロスコンプライアンスチェックチェックシート（活動組織→地域協議会）</t>
  </si>
  <si>
    <t>（様式第14号）</t>
  </si>
  <si>
    <t>環境負荷低減のクロスコンプライアンス チェックシート</t>
  </si>
  <si>
    <t>申請時
（します）</t>
  </si>
  <si>
    <t>（１）適正な施肥</t>
  </si>
  <si>
    <t>報告時
（しました）</t>
  </si>
  <si>
    <t>（５）廃棄物の発生抑制、
　　　適正な循環的な利用及び適正な処分</t>
  </si>
  <si>
    <t>※チェック欄を着色してあります。</t>
  </si>
  <si>
    <t>①</t>
  </si>
  <si>
    <t>□</t>
  </si>
  <si>
    <r>
      <rPr>
        <b/>
        <sz val="14"/>
        <rFont val="BIZ UDPゴシック"/>
        <family val="3"/>
        <charset val="128"/>
      </rPr>
      <t>※種苗生産を行う場合　　　　　　　　</t>
    </r>
    <r>
      <rPr>
        <sz val="14"/>
        <rFont val="BIZ UDPゴシック"/>
        <family val="3"/>
        <charset val="128"/>
      </rPr>
      <t>　　　　　　　　　　　（該当しない 
肥料の適正な保管</t>
    </r>
  </si>
  <si>
    <t xml:space="preserve">）
</t>
  </si>
  <si>
    <t>⑧</t>
  </si>
  <si>
    <t>廃棄物の削減に努め、適正に処理</t>
  </si>
  <si>
    <t>※チェック欄はリストを設定してありますので、チェックする場合はリストから選択してください。</t>
  </si>
  <si>
    <t>※種苗生産を行う場合（該当しない        ）
肥料の適正な保管</t>
  </si>
  <si>
    <t>②</t>
  </si>
  <si>
    <r>
      <rPr>
        <b/>
        <sz val="14"/>
        <rFont val="BIZ UDPゴシック"/>
        <family val="3"/>
        <charset val="128"/>
      </rPr>
      <t>※種苗生産を行う場合　　　　　　　　　　</t>
    </r>
    <r>
      <rPr>
        <sz val="14"/>
        <rFont val="BIZ UDPゴシック"/>
        <family val="3"/>
        <charset val="128"/>
      </rPr>
      <t>　　　　　　　　　（該当しない 
肥料の使用状況等の記録・保存に努める</t>
    </r>
  </si>
  <si>
    <t>⑨</t>
  </si>
  <si>
    <t>未利用材の有効活用を検討</t>
  </si>
  <si>
    <t>※種苗生産を行う場合（該当しない        ）
肥料の使用状況等の記録・保存に努める</t>
  </si>
  <si>
    <t>（２）適正な防除</t>
  </si>
  <si>
    <t>（６）生物多様性への悪影響の防止</t>
  </si>
  <si>
    <t>③</t>
  </si>
  <si>
    <r>
      <rPr>
        <b/>
        <sz val="14"/>
        <rFont val="BIZ UDPゴシック"/>
        <family val="3"/>
        <charset val="128"/>
      </rPr>
      <t>※農薬を使用する場合　</t>
    </r>
    <r>
      <rPr>
        <sz val="14"/>
        <rFont val="BIZ UDPゴシック"/>
        <family val="3"/>
        <charset val="128"/>
      </rPr>
      <t>　　　　　　　　　　　　　　　　　　（該当しない
農薬の適正な使用・保管</t>
    </r>
  </si>
  <si>
    <t xml:space="preserve">）
</t>
  </si>
  <si>
    <t>⑩</t>
  </si>
  <si>
    <t>生物多様性に配慮した事業実施（物資調達、施業等）に努める</t>
  </si>
  <si>
    <t>※農薬を使用する場合（該当しない        ）
農薬の適正な使用・保管</t>
  </si>
  <si>
    <t>④</t>
  </si>
  <si>
    <r>
      <rPr>
        <b/>
        <sz val="14"/>
        <rFont val="BIZ UDPゴシック"/>
        <family val="3"/>
        <charset val="128"/>
      </rPr>
      <t>※農薬を使用する場合　　　　　</t>
    </r>
    <r>
      <rPr>
        <sz val="14"/>
        <rFont val="BIZ UDPゴシック"/>
        <family val="3"/>
        <charset val="128"/>
      </rPr>
      <t>　　　　　　　　　　　　　　（該当しない
農薬の使用状況等の記録・保存</t>
    </r>
  </si>
  <si>
    <t>※農薬を使用する場合（該当しない        ）
農薬の使用状況等の記録・保存</t>
  </si>
  <si>
    <t>（７）環境関係法令の遵守等</t>
  </si>
  <si>
    <t>（３）エネルギーの節減</t>
  </si>
  <si>
    <t>⑪</t>
  </si>
  <si>
    <t>みどりの食料システム戦略の理解</t>
  </si>
  <si>
    <t>⑤</t>
  </si>
  <si>
    <t>※林業機械や施設の電気・燃料の使用状況の記録・
保存に努める　　　　　　　　　　　　　　　　　　　　　　　　　（該当しない</t>
  </si>
  <si>
    <t xml:space="preserve">
）</t>
  </si>
  <si>
    <t>⑫</t>
  </si>
  <si>
    <t>関係法令の遵守</t>
  </si>
  <si>
    <t>林業機械や施設の電気・燃料の使用状況の記録・保存に努める</t>
  </si>
  <si>
    <t>⑥</t>
  </si>
  <si>
    <t>※省エネを意識し、不必要・非効率なエネルギー
消費をしないように努める　　　　　　　　　　　　　　　　 （該当しない</t>
  </si>
  <si>
    <t>⑬</t>
  </si>
  <si>
    <t>林業機械等の装置・車両の適切な整備と管理の実施に努める</t>
  </si>
  <si>
    <t>省エネを意識し、不必要・非効率なエネルギー消費をしないように努める</t>
  </si>
  <si>
    <t>⑭</t>
  </si>
  <si>
    <t>正しい知識に基づく作業安全に努める</t>
  </si>
  <si>
    <t>（４）悪臭及び害虫の発生防止</t>
  </si>
  <si>
    <t>⑦</t>
  </si>
  <si>
    <t>※悪臭・害虫の発生防止・低減に努める　　　　　　　　（該当しない</t>
  </si>
  <si>
    <t>悪臭・害虫の発生防止・低減に努める</t>
  </si>
  <si>
    <t>　（注１）※の記載内容に「該当しない」場合には□にチェックしてください。この場合、当該項目の申請時・報告時のチェックは不要です。</t>
  </si>
  <si>
    <r>
      <rPr>
        <sz val="20"/>
        <rFont val="BIZ UDPゴシック"/>
        <family val="3"/>
        <charset val="128"/>
      </rPr>
      <t>　（注２）申請を行う際は「申請時」欄に</t>
    </r>
    <r>
      <rPr>
        <sz val="20"/>
        <rFont val="Segoe UI Symbol"/>
        <family val="2"/>
      </rPr>
      <t>☑</t>
    </r>
    <r>
      <rPr>
        <sz val="20"/>
        <rFont val="BIZ UDPゴシック"/>
        <family val="3"/>
        <charset val="128"/>
      </rPr>
      <t>を付し、報告の際は「報告時」欄に</t>
    </r>
    <r>
      <rPr>
        <sz val="20"/>
        <rFont val="Segoe UI Symbol"/>
        <family val="2"/>
      </rPr>
      <t>☑</t>
    </r>
    <r>
      <rPr>
        <sz val="20"/>
        <rFont val="BIZ UDPゴシック"/>
        <family val="3"/>
        <charset val="128"/>
      </rPr>
      <t>を付して提出してください。</t>
    </r>
  </si>
  <si>
    <t>　　※チェックシートの提出者から抽出により農林水産省職員による現地確認が行われる場合があります。</t>
  </si>
  <si>
    <t>　　※⑫に示す関係法令は以下のとおりです。</t>
  </si>
  <si>
    <t>資源活用の取組</t>
    <rPh sb="0" eb="4">
      <t>シゲンカツヨウ</t>
    </rPh>
    <rPh sb="5" eb="7">
      <t>トリクミ</t>
    </rPh>
    <phoneticPr fontId="40"/>
  </si>
  <si>
    <t>（様式第18号　別添　別紙）</t>
    <rPh sb="11" eb="13">
      <t>ベッシ</t>
    </rPh>
    <phoneticPr fontId="40"/>
  </si>
  <si>
    <t>活動記録兼作業写真整理帳（資源活用の取組の作業写真）</t>
    <rPh sb="13" eb="17">
      <t>シゲンカツヨウ</t>
    </rPh>
    <rPh sb="18" eb="20">
      <t>トリクミ</t>
    </rPh>
    <phoneticPr fontId="40"/>
  </si>
  <si>
    <t>資源活用の取組の内容：</t>
    <rPh sb="0" eb="4">
      <t>シゲンカツヨウ</t>
    </rPh>
    <rPh sb="5" eb="7">
      <t>トリクミ</t>
    </rPh>
    <rPh sb="8" eb="10">
      <t>ナイヨウ</t>
    </rPh>
    <phoneticPr fontId="40"/>
  </si>
  <si>
    <t>資源活用の取組中の写真：</t>
    <rPh sb="0" eb="2">
      <t>シゲン</t>
    </rPh>
    <rPh sb="2" eb="4">
      <t>カツヨウ</t>
    </rPh>
    <rPh sb="5" eb="8">
      <t>トリクミチュウ</t>
    </rPh>
    <rPh sb="9" eb="11">
      <t>シャシン</t>
    </rPh>
    <phoneticPr fontId="40"/>
  </si>
  <si>
    <t>(写真1)</t>
    <rPh sb="1" eb="3">
      <t>シャシン</t>
    </rPh>
    <phoneticPr fontId="40"/>
  </si>
  <si>
    <t>(写真2)</t>
    <rPh sb="1" eb="3">
      <t>シャシン</t>
    </rPh>
    <phoneticPr fontId="40"/>
  </si>
  <si>
    <t>(写真3)</t>
    <rPh sb="1" eb="3">
      <t>シャシン</t>
    </rPh>
    <phoneticPr fontId="40"/>
  </si>
  <si>
    <t>(写真4)</t>
    <rPh sb="1" eb="3">
      <t>シャシン</t>
    </rPh>
    <phoneticPr fontId="40"/>
  </si>
  <si>
    <t>タイプ</t>
  </si>
  <si>
    <t>交付決定額</t>
  </si>
  <si>
    <t>資機材購入</t>
  </si>
  <si>
    <t>資機材購入費のうち
交付金充当額</t>
  </si>
  <si>
    <t>支出計</t>
  </si>
  <si>
    <t>活動推進費</t>
  </si>
  <si>
    <t>関係人口創出・維持</t>
  </si>
  <si>
    <t>資機材・施設の整備</t>
  </si>
  <si>
    <t>※　活動の区分：活動推進費＝１、地域活動型（森林資源活用）＝２、地域活動型（竹林資源活用）＝３、複業実践型＝４、機能強化＝５、関係人口創出・維持＝６</t>
    <phoneticPr fontId="40"/>
  </si>
  <si>
    <t>地域活動型（森林資源活用）</t>
    <phoneticPr fontId="40"/>
  </si>
  <si>
    <t>地域活動型（竹林資源活用）</t>
    <phoneticPr fontId="40"/>
  </si>
  <si>
    <t>複業実践型</t>
    <phoneticPr fontId="40"/>
  </si>
  <si>
    <t>機能強化</t>
    <phoneticPr fontId="40"/>
  </si>
  <si>
    <t>自己資金</t>
    <rPh sb="0" eb="4">
      <t>ジコシキン</t>
    </rPh>
    <phoneticPr fontId="40"/>
  </si>
  <si>
    <t>↑</t>
    <phoneticPr fontId="40"/>
  </si>
  <si>
    <t>いずれのタイプにおいてもマイナスとならないこと！</t>
    <phoneticPr fontId="40"/>
  </si>
  <si>
    <t>☑</t>
  </si>
  <si>
    <t>天神2023</t>
  </si>
  <si>
    <t>安全講習会</t>
  </si>
  <si>
    <t>9:00-12:00</t>
  </si>
  <si>
    <t>自己資金</t>
  </si>
  <si>
    <t>手鋸、ヘルメット</t>
  </si>
  <si>
    <t>傷害保険9月分</t>
  </si>
  <si>
    <t>チェンソー</t>
  </si>
  <si>
    <t>9月人件費</t>
  </si>
  <si>
    <t>9月人件費
（太郎、一郎、花子、茂雄、咲子）</t>
  </si>
  <si>
    <t>9月人件費
（太郎、一郎、花子、茂雄、咲子、炭次郎、善逸）</t>
  </si>
  <si>
    <t>代表自宅</t>
    <rPh sb="0" eb="4">
      <t>ダイヒョウジタク</t>
    </rPh>
    <phoneticPr fontId="40"/>
  </si>
  <si>
    <t>-</t>
    <phoneticPr fontId="40"/>
  </si>
  <si>
    <t>〇</t>
  </si>
  <si>
    <t>福岡市</t>
  </si>
  <si>
    <t>福岡市中央区</t>
    <rPh sb="3" eb="5">
      <t>チュウオウ</t>
    </rPh>
    <phoneticPr fontId="40"/>
  </si>
  <si>
    <t>活動
実施日</t>
    <phoneticPr fontId="40"/>
  </si>
  <si>
    <t>10～12月人件費
（太郎、一郎、花子、茂雄、咲子、炭次郎、善逸）</t>
    <phoneticPr fontId="40"/>
  </si>
  <si>
    <t>1～2月人件費
（太郎、一郎、花子、茂雄、咲子、炭次郎、善逸）</t>
    <phoneticPr fontId="40"/>
  </si>
  <si>
    <t>取組の内容（例）</t>
    <rPh sb="0" eb="2">
      <t>トリクミ</t>
    </rPh>
    <rPh sb="3" eb="5">
      <t>ナイヨウ</t>
    </rPh>
    <rPh sb="6" eb="7">
      <t>レイ</t>
    </rPh>
    <phoneticPr fontId="40"/>
  </si>
  <si>
    <t>薪づくり</t>
    <rPh sb="0" eb="1">
      <t>マキ</t>
    </rPh>
    <phoneticPr fontId="40"/>
  </si>
  <si>
    <t>【資源活用の取組中の写真　掲載写真例】</t>
    <rPh sb="1" eb="5">
      <t>シゲンカツヨウ</t>
    </rPh>
    <rPh sb="6" eb="8">
      <t>トリクミ</t>
    </rPh>
    <rPh sb="8" eb="9">
      <t>チュウ</t>
    </rPh>
    <rPh sb="10" eb="12">
      <t>シャシン</t>
    </rPh>
    <rPh sb="13" eb="15">
      <t>ケイサイ</t>
    </rPh>
    <rPh sb="15" eb="17">
      <t>シャシン</t>
    </rPh>
    <rPh sb="17" eb="18">
      <t>レイ</t>
    </rPh>
    <phoneticPr fontId="40"/>
  </si>
  <si>
    <t>・炭焼きの場合</t>
    <rPh sb="1" eb="2">
      <t>スミ</t>
    </rPh>
    <rPh sb="2" eb="3">
      <t>ヤ</t>
    </rPh>
    <rPh sb="5" eb="7">
      <t>バアイ</t>
    </rPh>
    <phoneticPr fontId="40"/>
  </si>
  <si>
    <t>炭焼き窯等に詰める作業、燃焼中、火を消したところ</t>
    <rPh sb="0" eb="2">
      <t>スミヤ</t>
    </rPh>
    <rPh sb="3" eb="4">
      <t>カマ</t>
    </rPh>
    <rPh sb="4" eb="5">
      <t>トウ</t>
    </rPh>
    <rPh sb="6" eb="7">
      <t>ツ</t>
    </rPh>
    <rPh sb="9" eb="11">
      <t>サギョウ</t>
    </rPh>
    <rPh sb="12" eb="14">
      <t>ネンショウ</t>
    </rPh>
    <rPh sb="14" eb="15">
      <t>ナカ</t>
    </rPh>
    <rPh sb="16" eb="17">
      <t>ヒ</t>
    </rPh>
    <rPh sb="18" eb="19">
      <t>ケ</t>
    </rPh>
    <phoneticPr fontId="40"/>
  </si>
  <si>
    <t>・薪づくりの場合</t>
    <rPh sb="1" eb="2">
      <t>マキ</t>
    </rPh>
    <rPh sb="6" eb="8">
      <t>バアイ</t>
    </rPh>
    <phoneticPr fontId="40"/>
  </si>
  <si>
    <t>原木の玉切り、薪割、薪束若しくは薪棚</t>
    <rPh sb="0" eb="2">
      <t>ゲンボク</t>
    </rPh>
    <rPh sb="3" eb="5">
      <t>タマギ</t>
    </rPh>
    <rPh sb="7" eb="9">
      <t>マキワリ</t>
    </rPh>
    <rPh sb="10" eb="11">
      <t>マキ</t>
    </rPh>
    <rPh sb="11" eb="12">
      <t>タバ</t>
    </rPh>
    <rPh sb="12" eb="13">
      <t>モ</t>
    </rPh>
    <rPh sb="16" eb="17">
      <t>マキ</t>
    </rPh>
    <rPh sb="17" eb="18">
      <t>タナ</t>
    </rPh>
    <phoneticPr fontId="40"/>
  </si>
  <si>
    <t>・原木（竹）を原料として売る場合</t>
    <rPh sb="1" eb="3">
      <t>ゲンボク</t>
    </rPh>
    <rPh sb="4" eb="5">
      <t>タケ</t>
    </rPh>
    <rPh sb="7" eb="9">
      <t>ゲンリョウ</t>
    </rPh>
    <rPh sb="12" eb="13">
      <t>ウ</t>
    </rPh>
    <rPh sb="14" eb="16">
      <t>バアイ</t>
    </rPh>
    <phoneticPr fontId="40"/>
  </si>
  <si>
    <t>積みこみ作業、積み終わり後（トラック等荷台の写真）</t>
    <rPh sb="0" eb="1">
      <t>ツ</t>
    </rPh>
    <rPh sb="4" eb="6">
      <t>サギョウ</t>
    </rPh>
    <rPh sb="7" eb="8">
      <t>ツ</t>
    </rPh>
    <rPh sb="9" eb="10">
      <t>オ</t>
    </rPh>
    <rPh sb="12" eb="13">
      <t>ゴ</t>
    </rPh>
    <rPh sb="18" eb="19">
      <t>トウ</t>
    </rPh>
    <rPh sb="19" eb="21">
      <t>ニダイ</t>
    </rPh>
    <rPh sb="22" eb="24">
      <t>シャシン</t>
    </rPh>
    <phoneticPr fontId="40"/>
  </si>
  <si>
    <t>・土留め等へ活用する場合</t>
    <rPh sb="1" eb="3">
      <t>ドド</t>
    </rPh>
    <rPh sb="4" eb="5">
      <t>トウ</t>
    </rPh>
    <rPh sb="6" eb="8">
      <t>カツヨウ</t>
    </rPh>
    <rPh sb="10" eb="12">
      <t>バアイ</t>
    </rPh>
    <phoneticPr fontId="40"/>
  </si>
  <si>
    <t>土留め設置作業、</t>
    <rPh sb="0" eb="2">
      <t>ドド</t>
    </rPh>
    <rPh sb="3" eb="5">
      <t>セッチ</t>
    </rPh>
    <rPh sb="5" eb="7">
      <t>サギョウ</t>
    </rPh>
    <phoneticPr fontId="40"/>
  </si>
  <si>
    <t>完成品</t>
    <rPh sb="0" eb="3">
      <t>カンセイヒン</t>
    </rPh>
    <phoneticPr fontId="40"/>
  </si>
  <si>
    <t>・粉砕処理する場合</t>
    <rPh sb="1" eb="3">
      <t>フンサイ</t>
    </rPh>
    <rPh sb="3" eb="5">
      <t>ショリ</t>
    </rPh>
    <rPh sb="7" eb="9">
      <t>バアイ</t>
    </rPh>
    <phoneticPr fontId="40"/>
  </si>
  <si>
    <t>チッパーに枝条を投入する作業、袋詰め若しくは林地へ巻き終わったチップ</t>
    <rPh sb="5" eb="7">
      <t>シジョウ</t>
    </rPh>
    <rPh sb="8" eb="10">
      <t>トウニュウ</t>
    </rPh>
    <rPh sb="12" eb="14">
      <t>サギョウ</t>
    </rPh>
    <phoneticPr fontId="40"/>
  </si>
  <si>
    <t>・たけのこ掘り</t>
    <rPh sb="5" eb="6">
      <t>ホ</t>
    </rPh>
    <phoneticPr fontId="40"/>
  </si>
  <si>
    <t>たけのこ掘る、掘ったたけのこ</t>
    <rPh sb="4" eb="5">
      <t>ホ</t>
    </rPh>
    <rPh sb="7" eb="8">
      <t>ホ</t>
    </rPh>
    <phoneticPr fontId="40"/>
  </si>
  <si>
    <t>炭づくり</t>
    <rPh sb="0" eb="1">
      <t>スミ</t>
    </rPh>
    <phoneticPr fontId="40"/>
  </si>
  <si>
    <t>たけのこ収穫</t>
    <rPh sb="4" eb="6">
      <t>シュウカク</t>
    </rPh>
    <phoneticPr fontId="40"/>
  </si>
  <si>
    <t>令和7年度　里山林活性化による多面的機能発揮対策交付金　領収書</t>
    <rPh sb="6" eb="9">
      <t>サトヤマリン</t>
    </rPh>
    <rPh sb="9" eb="12">
      <t>カッセイカ</t>
    </rPh>
    <phoneticPr fontId="40"/>
  </si>
  <si>
    <t>領収書　NO.</t>
  </si>
  <si>
    <t>領収書日付</t>
  </si>
  <si>
    <t>活動タイプ</t>
  </si>
  <si>
    <t>金額合計</t>
  </si>
  <si>
    <t>個数</t>
  </si>
  <si>
    <t>次回購入時の留意点(印刷時除く事)</t>
  </si>
  <si>
    <t>衛生上毎回の掃除除菌に手を食う、休憩時などで置忘れ発生し探す、落として踏む事件発生</t>
  </si>
  <si>
    <t>ヘルメット一体型が良さそう今後購入時に検討</t>
  </si>
  <si>
    <t>領収書</t>
  </si>
  <si>
    <t>購入品写真</t>
  </si>
  <si>
    <t>【令和7年度　里山林活性化による多面的機能発揮対策交付金】</t>
    <rPh sb="7" eb="10">
      <t>サトヤマリン</t>
    </rPh>
    <rPh sb="10" eb="13">
      <t>カッセイカ</t>
    </rPh>
    <phoneticPr fontId="40"/>
  </si>
  <si>
    <t>活動組織名:</t>
    <phoneticPr fontId="40"/>
  </si>
  <si>
    <t>作業従事者人件費支給台帳</t>
  </si>
  <si>
    <t>領収書番号:</t>
    <phoneticPr fontId="40"/>
  </si>
  <si>
    <t>○○</t>
    <phoneticPr fontId="40"/>
  </si>
  <si>
    <t>支払日：</t>
    <phoneticPr fontId="40"/>
  </si>
  <si>
    <t>令和○年○月○日</t>
    <rPh sb="0" eb="2">
      <t>レイワ</t>
    </rPh>
    <rPh sb="3" eb="4">
      <t>ネン</t>
    </rPh>
    <rPh sb="5" eb="6">
      <t>ツキ</t>
    </rPh>
    <rPh sb="7" eb="8">
      <t>ニチ</t>
    </rPh>
    <phoneticPr fontId="40"/>
  </si>
  <si>
    <t>時間単価</t>
  </si>
  <si>
    <t>円/時間</t>
  </si>
  <si>
    <t>活動区分</t>
    <rPh sb="2" eb="4">
      <t>クブン</t>
    </rPh>
    <phoneticPr fontId="40"/>
  </si>
  <si>
    <t>構成員に〇</t>
    <phoneticPr fontId="40"/>
  </si>
  <si>
    <t>作業日</t>
  </si>
  <si>
    <t>支給額
（円）</t>
  </si>
  <si>
    <t>領収印
又は署名</t>
  </si>
  <si>
    <t>　氏　名</t>
  </si>
  <si>
    <t>作業時間</t>
  </si>
  <si>
    <t>実働時間</t>
  </si>
  <si>
    <t>計</t>
  </si>
  <si>
    <t>活動メニュー</t>
  </si>
  <si>
    <t>日数</t>
  </si>
  <si>
    <t>森林資源活用</t>
    <rPh sb="0" eb="2">
      <t>シンリン</t>
    </rPh>
    <rPh sb="2" eb="4">
      <t>シゲン</t>
    </rPh>
    <rPh sb="4" eb="6">
      <t>カツヨウ</t>
    </rPh>
    <phoneticPr fontId="40"/>
  </si>
  <si>
    <t>竹林資源活用</t>
    <rPh sb="0" eb="2">
      <t>チクリン</t>
    </rPh>
    <rPh sb="2" eb="4">
      <t>シゲン</t>
    </rPh>
    <rPh sb="4" eb="6">
      <t>カツヨウ</t>
    </rPh>
    <phoneticPr fontId="40"/>
  </si>
  <si>
    <t>関係人口創出・維持</t>
    <phoneticPr fontId="40"/>
  </si>
  <si>
    <t>消耗品（ヘルメット、手袋、鋸、チェンソー替え刃等）</t>
    <rPh sb="0" eb="3">
      <t>ショウモウヒン</t>
    </rPh>
    <rPh sb="10" eb="12">
      <t>テブクロ</t>
    </rPh>
    <rPh sb="13" eb="14">
      <t>ノコ</t>
    </rPh>
    <rPh sb="20" eb="21">
      <t>カ</t>
    </rPh>
    <rPh sb="22" eb="23">
      <t>バ</t>
    </rPh>
    <rPh sb="23" eb="24">
      <t>トウ</t>
    </rPh>
    <phoneticPr fontId="40"/>
  </si>
  <si>
    <t>※</t>
    <phoneticPr fontId="40"/>
  </si>
  <si>
    <t>購入したものの数量もわかるように</t>
    <rPh sb="0" eb="2">
      <t>コウニュウ</t>
    </rPh>
    <rPh sb="7" eb="9">
      <t>スウリョウ</t>
    </rPh>
    <phoneticPr fontId="40"/>
  </si>
  <si>
    <r>
      <t>資機材（チェンソー・刈払機、無煙炭化機等）ともに</t>
    </r>
    <r>
      <rPr>
        <sz val="16"/>
        <color rgb="FFFF0000"/>
        <rFont val="Yu Gothic"/>
        <family val="3"/>
        <charset val="128"/>
        <scheme val="minor"/>
      </rPr>
      <t>領収書と写真が必要です。</t>
    </r>
    <phoneticPr fontId="40"/>
  </si>
  <si>
    <t>撮影者含む</t>
    <rPh sb="0" eb="3">
      <t>サツエイシャ</t>
    </rPh>
    <rPh sb="3" eb="4">
      <t>フク</t>
    </rPh>
    <phoneticPr fontId="40"/>
  </si>
  <si>
    <t>天神2023</t>
    <rPh sb="0" eb="2">
      <t>テンジン</t>
    </rPh>
    <phoneticPr fontId="40"/>
  </si>
  <si>
    <t>天神1999</t>
    <rPh sb="0" eb="2">
      <t>テンジン</t>
    </rPh>
    <phoneticPr fontId="40"/>
  </si>
  <si>
    <t>枯れ木処理</t>
    <rPh sb="0" eb="1">
      <t>カ</t>
    </rPh>
    <rPh sb="2" eb="5">
      <t>キショリ</t>
    </rPh>
    <phoneticPr fontId="40"/>
  </si>
  <si>
    <t>間伐、薪づくり</t>
    <rPh sb="0" eb="2">
      <t>カンバツ</t>
    </rPh>
    <rPh sb="3" eb="4">
      <t>マキ</t>
    </rPh>
    <phoneticPr fontId="40"/>
  </si>
  <si>
    <t>活動１年目であるため、活動地全域において枯竹を整理した。整理した竹の一部は竹林内でチッパーにて破砕処理した。
一部竹の間伐に着手。
※両端ピンクテープを目印とする</t>
    <phoneticPr fontId="40"/>
  </si>
  <si>
    <t>令和○</t>
    <rPh sb="0" eb="2">
      <t>レイワ</t>
    </rPh>
    <phoneticPr fontId="40"/>
  </si>
  <si>
    <t>令和○年○月○日</t>
    <rPh sb="0" eb="2">
      <t>レイワ</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</si>
</sst>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m&quot;月&quot;d&quot;日&quot;;@"/>
    <numFmt numFmtId="178" formatCode="[$]ggge&quot;年&quot;m&quot;月&quot;d&quot;日&quot;;@"/>
    <numFmt numFmtId="179" formatCode="&quot;¥&quot;\ #,##0_ "/>
    <numFmt numFmtId="180" formatCode="0_ "/>
    <numFmt numFmtId="181" formatCode="#,##0_ "/>
    <numFmt numFmtId="182" formatCode="0.00_ "/>
    <numFmt numFmtId="183" formatCode="[$]ggge&quot;年&quot;m&quot;月&quot;d&quot;日&quot;;@" x16r2:formatCode16="[$-ja-JP-x-gannen]ggge&quot;年&quot;m&quot;月&quot;d&quot;日&quot;;@"/>
    <numFmt numFmtId="184" formatCode="0_);[Red]\(0\)"/>
  </numFmts>
  <fonts count="79">
    <font>
      <sz val="11"/>
      <color theme="1"/>
      <name val="Yu Gothic"/>
      <charset val="134"/>
      <scheme val="minor"/>
    </font>
    <font>
      <sz val="11"/>
      <color theme="1"/>
      <name val="ＭＳ Ｐゴシック"/>
      <family val="3"/>
      <charset val="128"/>
    </font>
    <font>
      <sz val="11"/>
      <name val="Yu Gothic"/>
      <charset val="134"/>
      <scheme val="minor"/>
    </font>
    <font>
      <sz val="20"/>
      <name val="BIZ UDPゴシック"/>
      <family val="3"/>
      <charset val="128"/>
    </font>
    <font>
      <sz val="11"/>
      <name val="BIZ UDPゴシック"/>
      <family val="3"/>
      <charset val="128"/>
    </font>
    <font>
      <sz val="16"/>
      <name val="ＭＳ 明朝"/>
      <family val="1"/>
      <charset val="128"/>
    </font>
    <font>
      <sz val="18"/>
      <name val="BIZ UDPゴシック"/>
      <family val="3"/>
      <charset val="128"/>
    </font>
    <font>
      <sz val="14"/>
      <name val="BIZ UDPゴシック"/>
      <family val="3"/>
      <charset val="128"/>
    </font>
    <font>
      <sz val="28"/>
      <name val="BIZ UDPゴシック"/>
      <family val="3"/>
      <charset val="128"/>
    </font>
    <font>
      <b/>
      <sz val="14"/>
      <name val="BIZ UDPゴシック"/>
      <family val="3"/>
      <charset val="128"/>
    </font>
    <font>
      <sz val="12"/>
      <name val="ＭＳ 明朝"/>
      <family val="1"/>
      <charset val="128"/>
    </font>
    <font>
      <sz val="10"/>
      <name val="ＭＳ Ｐゴシック"/>
      <family val="3"/>
      <charset val="128"/>
    </font>
    <font>
      <sz val="11"/>
      <name val="ＭＳ 明朝"/>
      <family val="1"/>
      <charset val="128"/>
    </font>
    <font>
      <b/>
      <sz val="10"/>
      <name val="ＭＳ Ｐゴシック"/>
      <family val="3"/>
      <charset val="128"/>
    </font>
    <font>
      <sz val="10"/>
      <name val="BIZ UDPゴシック"/>
      <family val="3"/>
      <charset val="128"/>
    </font>
    <font>
      <sz val="9"/>
      <name val="ＭＳ ゴシック"/>
      <family val="3"/>
      <charset val="128"/>
    </font>
    <font>
      <sz val="9"/>
      <name val="ＭＳ 明朝"/>
      <family val="1"/>
      <charset val="128"/>
    </font>
    <font>
      <sz val="11"/>
      <name val="ＭＳ ゴシック"/>
      <family val="3"/>
      <charset val="128"/>
    </font>
    <font>
      <sz val="10"/>
      <name val="ＭＳ 明朝"/>
      <family val="1"/>
      <charset val="128"/>
    </font>
    <font>
      <sz val="10"/>
      <name val="ＭＳ 明朝"/>
      <family val="1"/>
      <charset val="128"/>
    </font>
    <font>
      <sz val="11"/>
      <color theme="1"/>
      <name val="ＭＳ 明朝"/>
      <family val="1"/>
      <charset val="128"/>
    </font>
    <font>
      <sz val="10"/>
      <color theme="1"/>
      <name val="ＭＳ Ｐゴシック"/>
      <family val="3"/>
      <charset val="128"/>
    </font>
    <font>
      <sz val="12"/>
      <color rgb="FF000000"/>
      <name val="ＭＳ 明朝"/>
      <family val="1"/>
      <charset val="128"/>
    </font>
    <font>
      <sz val="12"/>
      <color rgb="FF000000"/>
      <name val="Century"/>
      <family val="1"/>
    </font>
    <font>
      <sz val="12"/>
      <color rgb="FF000000"/>
      <name val="ＭＳ 明朝"/>
      <family val="1"/>
      <charset val="128"/>
    </font>
    <font>
      <sz val="8"/>
      <color rgb="FF000000"/>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1"/>
      <color theme="0" tint="-0.34998626667073579"/>
      <name val="ＭＳ 明朝"/>
      <family val="1"/>
      <charset val="128"/>
    </font>
    <font>
      <sz val="14"/>
      <color theme="1"/>
      <name val="ＭＳ 明朝"/>
      <family val="1"/>
      <charset val="128"/>
    </font>
    <font>
      <sz val="18"/>
      <name val="ＭＳ 明朝"/>
      <family val="1"/>
      <charset val="128"/>
    </font>
    <font>
      <sz val="11"/>
      <color rgb="FF000000"/>
      <name val="ＭＳ 明朝"/>
      <family val="1"/>
      <charset val="128"/>
    </font>
    <font>
      <sz val="11"/>
      <color rgb="FF000000"/>
      <name val="ＭＳ 明朝"/>
      <family val="1"/>
      <charset val="128"/>
    </font>
    <font>
      <sz val="16"/>
      <color rgb="FF000000"/>
      <name val="ＭＳ 明朝"/>
      <family val="1"/>
      <charset val="128"/>
    </font>
    <font>
      <sz val="11"/>
      <color theme="1"/>
      <name val="ＭＳ ゴシック"/>
      <family val="3"/>
      <charset val="128"/>
    </font>
    <font>
      <sz val="11"/>
      <color theme="1"/>
      <name val="Yu Gothic"/>
      <charset val="128"/>
      <scheme val="minor"/>
    </font>
    <font>
      <sz val="20"/>
      <name val="Segoe UI Symbol"/>
      <family val="2"/>
    </font>
    <font>
      <sz val="14"/>
      <name val="ＭＳ Ｐゴシック"/>
      <family val="3"/>
      <charset val="128"/>
    </font>
    <font>
      <sz val="11"/>
      <color theme="1"/>
      <name val="Yu Gothic"/>
      <charset val="134"/>
      <scheme val="minor"/>
    </font>
    <font>
      <sz val="6"/>
      <name val="Yu Gothic"/>
      <family val="3"/>
      <charset val="128"/>
      <scheme val="minor"/>
    </font>
    <font>
      <sz val="11"/>
      <name val="BIZ UDPゴシック"/>
      <family val="3"/>
      <charset val="128"/>
    </font>
    <font>
      <sz val="11"/>
      <name val="ＭＳ 明朝"/>
      <family val="1"/>
      <charset val="128"/>
    </font>
    <font>
      <sz val="11"/>
      <color theme="1"/>
      <name val="ＭＳ 明朝"/>
      <family val="1"/>
      <charset val="128"/>
    </font>
    <font>
      <sz val="10"/>
      <name val="ＭＳ 明朝"/>
      <family val="1"/>
      <charset val="128"/>
    </font>
    <font>
      <sz val="14"/>
      <name val="ＭＳ 明朝"/>
      <family val="1"/>
      <charset val="128"/>
    </font>
    <font>
      <sz val="14"/>
      <color theme="1"/>
      <name val="ＭＳ 明朝"/>
      <family val="1"/>
      <charset val="128"/>
    </font>
    <font>
      <sz val="18"/>
      <name val="ＭＳ 明朝"/>
      <family val="1"/>
      <charset val="128"/>
    </font>
    <font>
      <sz val="18"/>
      <color theme="1"/>
      <name val="ＭＳ 明朝"/>
      <family val="1"/>
      <charset val="128"/>
    </font>
    <font>
      <sz val="10"/>
      <color theme="1"/>
      <name val="ＭＳ Ｐ明朝"/>
      <family val="1"/>
      <charset val="128"/>
    </font>
    <font>
      <sz val="8"/>
      <color theme="1"/>
      <name val="ＭＳ 明朝"/>
      <family val="1"/>
      <charset val="128"/>
    </font>
    <font>
      <sz val="9"/>
      <color theme="0" tint="-0.249977111117893"/>
      <name val="ＭＳ 明朝"/>
      <family val="1"/>
      <charset val="128"/>
    </font>
    <font>
      <sz val="11"/>
      <color rgb="FFFF0000"/>
      <name val="ＭＳ 明朝"/>
      <family val="1"/>
      <charset val="128"/>
    </font>
    <font>
      <sz val="11"/>
      <color rgb="FFFF0000"/>
      <name val="ＭＳ Ｐ明朝"/>
      <family val="1"/>
      <charset val="128"/>
    </font>
    <font>
      <sz val="11"/>
      <color rgb="FF000000"/>
      <name val="Century"/>
      <family val="1"/>
    </font>
    <font>
      <sz val="9"/>
      <color rgb="FFFF0000"/>
      <name val="ＭＳ 明朝"/>
      <family val="1"/>
      <charset val="128"/>
    </font>
    <font>
      <sz val="8"/>
      <color rgb="FFFF0000"/>
      <name val="ＭＳ 明朝"/>
      <family val="1"/>
      <charset val="128"/>
    </font>
    <font>
      <b/>
      <sz val="16"/>
      <color theme="1"/>
      <name val="Yu Gothic"/>
      <charset val="128"/>
      <scheme val="minor"/>
    </font>
    <font>
      <sz val="18"/>
      <color theme="1"/>
      <name val="Yu Gothic"/>
      <charset val="128"/>
      <scheme val="minor"/>
    </font>
    <font>
      <b/>
      <sz val="18"/>
      <name val="MS P ゴシック"/>
      <charset val="128"/>
    </font>
    <font>
      <sz val="11"/>
      <color theme="1"/>
      <name val="ＭＳ Ｐ明朝"/>
      <family val="1"/>
      <charset val="128"/>
    </font>
    <font>
      <b/>
      <sz val="12"/>
      <color theme="1"/>
      <name val="ＭＳ Ｐ明朝"/>
      <family val="1"/>
      <charset val="128"/>
    </font>
    <font>
      <sz val="1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sz val="12"/>
      <name val="ＭＳ Ｐ明朝"/>
      <family val="1"/>
      <charset val="128"/>
    </font>
    <font>
      <sz val="9"/>
      <name val="ＭＳ Ｐ明朝"/>
      <family val="1"/>
      <charset val="128"/>
    </font>
    <font>
      <sz val="13"/>
      <color theme="1"/>
      <name val="ＭＳ Ｐ明朝"/>
      <family val="1"/>
      <charset val="128"/>
    </font>
    <font>
      <sz val="9"/>
      <color theme="1"/>
      <name val="ＭＳ Ｐ明朝"/>
      <family val="1"/>
      <charset val="128"/>
    </font>
    <font>
      <sz val="16"/>
      <color theme="1"/>
      <name val="Yu Gothic"/>
      <charset val="128"/>
      <scheme val="minor"/>
    </font>
    <font>
      <sz val="16"/>
      <color theme="1"/>
      <name val="Yu Gothic"/>
      <family val="3"/>
      <charset val="128"/>
      <scheme val="minor"/>
    </font>
    <font>
      <sz val="16"/>
      <color rgb="FFFF0000"/>
      <name val="Yu Gothic"/>
      <family val="3"/>
      <charset val="128"/>
      <scheme val="minor"/>
    </font>
    <font>
      <b/>
      <sz val="14"/>
      <color indexed="81"/>
      <name val="MS P ゴシック"/>
      <family val="3"/>
      <charset val="128"/>
    </font>
    <font>
      <sz val="10"/>
      <color rgb="FFFF0000"/>
      <name val="ＭＳ 明朝"/>
      <family val="1"/>
      <charset val="128"/>
    </font>
    <font>
      <sz val="11"/>
      <color rgb="FFFF0000"/>
      <name val="Yu Gothic"/>
      <charset val="128"/>
      <scheme val="minor"/>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s>
  <fills count="9">
    <fill>
      <patternFill patternType="none"/>
    </fill>
    <fill>
      <patternFill patternType="gray125"/>
    </fill>
    <fill>
      <patternFill patternType="solid">
        <fgColor theme="0"/>
        <bgColor theme="0"/>
      </patternFill>
    </fill>
    <fill>
      <patternFill patternType="solid">
        <fgColor theme="7" tint="0.79992065187536243"/>
        <bgColor theme="0"/>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CC"/>
        <bgColor indexed="64"/>
      </patternFill>
    </fill>
    <fill>
      <patternFill patternType="solid">
        <fgColor rgb="FFCCECFF"/>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dotted">
        <color auto="1"/>
      </top>
      <bottom/>
      <diagonal/>
    </border>
    <border diagonalUp="1">
      <left style="thin">
        <color auto="1"/>
      </left>
      <right style="thin">
        <color auto="1"/>
      </right>
      <top style="dotted">
        <color auto="1"/>
      </top>
      <bottom style="thin">
        <color auto="1"/>
      </bottom>
      <diagonal style="thin">
        <color auto="1"/>
      </diagonal>
    </border>
    <border>
      <left/>
      <right style="thin">
        <color auto="1"/>
      </right>
      <top style="thin">
        <color auto="1"/>
      </top>
      <bottom style="dotted">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ashed">
        <color auto="1"/>
      </top>
      <bottom/>
      <diagonal/>
    </border>
    <border>
      <left style="thin">
        <color auto="1"/>
      </left>
      <right style="thin">
        <color auto="1"/>
      </right>
      <top style="dashed">
        <color auto="1"/>
      </top>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right/>
      <top style="dotted">
        <color auto="1"/>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thin">
        <color auto="1"/>
      </bottom>
      <diagonal/>
    </border>
  </borders>
  <cellStyleXfs count="19">
    <xf numFmtId="0" fontId="0" fillId="0" borderId="0"/>
    <xf numFmtId="0" fontId="36" fillId="0" borderId="0">
      <alignment vertical="center"/>
    </xf>
    <xf numFmtId="0" fontId="21" fillId="0" borderId="0">
      <alignment vertical="center"/>
    </xf>
    <xf numFmtId="0" fontId="36" fillId="0" borderId="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21" fillId="0" borderId="0">
      <alignment vertical="center"/>
    </xf>
    <xf numFmtId="0" fontId="39" fillId="0" borderId="0"/>
    <xf numFmtId="0" fontId="21" fillId="0" borderId="0">
      <alignment vertical="center"/>
    </xf>
    <xf numFmtId="0" fontId="21" fillId="0" borderId="0">
      <alignment vertical="center"/>
    </xf>
    <xf numFmtId="0" fontId="35" fillId="0" borderId="0">
      <alignment vertical="center"/>
    </xf>
    <xf numFmtId="38" fontId="39" fillId="0" borderId="0" applyFont="0" applyFill="0" applyBorder="0" applyAlignment="0" applyProtection="0">
      <alignment vertical="center"/>
    </xf>
    <xf numFmtId="0" fontId="36" fillId="0" borderId="0">
      <alignment vertical="center"/>
    </xf>
    <xf numFmtId="0" fontId="36" fillId="0" borderId="0">
      <alignment vertical="center"/>
    </xf>
    <xf numFmtId="38" fontId="36"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cellStyleXfs>
  <cellXfs count="421">
    <xf numFmtId="0" fontId="0" fillId="0" borderId="0" xfId="0"/>
    <xf numFmtId="0" fontId="1" fillId="0" borderId="0" xfId="8" applyFont="1">
      <alignment vertical="center"/>
    </xf>
    <xf numFmtId="0" fontId="2" fillId="2" borderId="0" xfId="0" applyFont="1" applyFill="1"/>
    <xf numFmtId="0" fontId="3" fillId="2" borderId="0" xfId="0" applyFont="1" applyFill="1" applyAlignment="1">
      <alignment vertical="center"/>
    </xf>
    <xf numFmtId="0" fontId="4" fillId="2" borderId="0" xfId="0" applyFont="1" applyFill="1"/>
    <xf numFmtId="0" fontId="5" fillId="2" borderId="0" xfId="8" applyFont="1" applyFill="1" applyAlignment="1">
      <alignment horizontal="left" vertical="center"/>
    </xf>
    <xf numFmtId="0" fontId="6" fillId="2" borderId="1" xfId="0" applyFont="1" applyFill="1" applyBorder="1"/>
    <xf numFmtId="0" fontId="7" fillId="2" borderId="1" xfId="0"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0" xfId="0" applyFont="1" applyFill="1"/>
    <xf numFmtId="0" fontId="6"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8" fillId="3" borderId="3" xfId="0" applyFont="1" applyFill="1" applyBorder="1" applyAlignment="1">
      <alignment horizontal="center" vertical="top"/>
    </xf>
    <xf numFmtId="0" fontId="9" fillId="2" borderId="4" xfId="0" applyFont="1" applyFill="1" applyBorder="1" applyAlignment="1">
      <alignment vertical="center" wrapText="1"/>
    </xf>
    <xf numFmtId="0" fontId="6" fillId="2" borderId="0" xfId="0" applyFont="1" applyFill="1"/>
    <xf numFmtId="0" fontId="7" fillId="2" borderId="0" xfId="0" applyFont="1" applyFill="1" applyAlignment="1">
      <alignment vertical="center"/>
    </xf>
    <xf numFmtId="0" fontId="8" fillId="3" borderId="3" xfId="0" applyFont="1" applyFill="1" applyBorder="1" applyAlignment="1">
      <alignment horizontal="center"/>
    </xf>
    <xf numFmtId="0" fontId="10" fillId="2" borderId="0" xfId="8" applyFont="1" applyFill="1" applyAlignment="1">
      <alignment horizontal="left"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9" fillId="2" borderId="3" xfId="0" applyFont="1" applyFill="1" applyBorder="1" applyAlignment="1">
      <alignment vertical="center"/>
    </xf>
    <xf numFmtId="0" fontId="7" fillId="2" borderId="3" xfId="0" applyFont="1" applyFill="1" applyBorder="1"/>
    <xf numFmtId="0" fontId="9" fillId="2" borderId="4" xfId="0" applyFont="1" applyFill="1" applyBorder="1" applyAlignment="1">
      <alignment vertical="center"/>
    </xf>
    <xf numFmtId="0" fontId="9" fillId="2" borderId="5" xfId="0" applyFont="1" applyFill="1" applyBorder="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2" borderId="0" xfId="0" applyFont="1" applyFill="1" applyAlignment="1">
      <alignment vertical="center"/>
    </xf>
    <xf numFmtId="0" fontId="12" fillId="0" borderId="0" xfId="1" applyFont="1" applyAlignment="1">
      <alignment horizontal="left" vertical="center"/>
    </xf>
    <xf numFmtId="0" fontId="11" fillId="0" borderId="0" xfId="9" applyFont="1" applyAlignment="1">
      <alignment horizontal="left" vertical="center"/>
    </xf>
    <xf numFmtId="0" fontId="11" fillId="0" borderId="0" xfId="9" applyFont="1" applyAlignment="1">
      <alignment horizontal="center" vertical="center"/>
    </xf>
    <xf numFmtId="0" fontId="11" fillId="0" borderId="3" xfId="1" applyFont="1" applyBorder="1" applyAlignment="1">
      <alignment horizontal="center" vertical="center"/>
    </xf>
    <xf numFmtId="0" fontId="11" fillId="0" borderId="1" xfId="1" applyFont="1" applyBorder="1" applyAlignment="1">
      <alignment horizontal="left" vertical="center"/>
    </xf>
    <xf numFmtId="0" fontId="11" fillId="4" borderId="0" xfId="9" applyFont="1" applyFill="1" applyAlignment="1">
      <alignment horizontal="left" vertical="center"/>
    </xf>
    <xf numFmtId="0" fontId="11" fillId="0" borderId="0" xfId="9" applyFont="1" applyAlignment="1">
      <alignment horizontal="left" vertical="center" wrapText="1"/>
    </xf>
    <xf numFmtId="0" fontId="11" fillId="4" borderId="0" xfId="1" applyFont="1" applyFill="1" applyAlignment="1">
      <alignment horizontal="left" vertical="center"/>
    </xf>
    <xf numFmtId="0" fontId="11" fillId="5" borderId="1" xfId="9" applyFont="1" applyFill="1" applyBorder="1" applyAlignment="1">
      <alignment horizontal="center" vertical="center" readingOrder="1"/>
    </xf>
    <xf numFmtId="0" fontId="11" fillId="5" borderId="1" xfId="1" applyFont="1" applyFill="1" applyBorder="1" applyAlignment="1">
      <alignment horizontal="center" vertical="center" wrapText="1"/>
    </xf>
    <xf numFmtId="0" fontId="11" fillId="0" borderId="7" xfId="9" applyFont="1" applyBorder="1" applyAlignment="1">
      <alignment horizontal="left" vertical="center" readingOrder="1"/>
    </xf>
    <xf numFmtId="0" fontId="11" fillId="0" borderId="8" xfId="1" applyFont="1" applyBorder="1" applyAlignment="1">
      <alignment horizontal="left" vertical="center"/>
    </xf>
    <xf numFmtId="0" fontId="11" fillId="0" borderId="9" xfId="9" applyFont="1" applyBorder="1" applyAlignment="1">
      <alignment horizontal="left" vertical="center" readingOrder="1"/>
    </xf>
    <xf numFmtId="0" fontId="11" fillId="0" borderId="10" xfId="1" applyFont="1" applyBorder="1" applyAlignment="1">
      <alignment horizontal="left" vertical="center"/>
    </xf>
    <xf numFmtId="0" fontId="11" fillId="0" borderId="11" xfId="9" applyFont="1" applyBorder="1" applyAlignment="1">
      <alignment horizontal="left" vertical="center" readingOrder="1"/>
    </xf>
    <xf numFmtId="0" fontId="11" fillId="0" borderId="12" xfId="1" applyFont="1" applyBorder="1" applyAlignment="1">
      <alignment horizontal="left" vertical="center"/>
    </xf>
    <xf numFmtId="0" fontId="11" fillId="0" borderId="7" xfId="9" applyFont="1" applyBorder="1" applyAlignment="1">
      <alignment horizontal="left" vertical="center" wrapText="1" readingOrder="1"/>
    </xf>
    <xf numFmtId="0" fontId="11" fillId="0" borderId="0" xfId="9" applyFont="1" applyAlignment="1">
      <alignment vertical="center"/>
    </xf>
    <xf numFmtId="0" fontId="11" fillId="0" borderId="14" xfId="9" applyFont="1" applyBorder="1" applyAlignment="1">
      <alignment vertical="center"/>
    </xf>
    <xf numFmtId="0" fontId="11" fillId="0" borderId="15" xfId="1" applyFont="1" applyBorder="1" applyAlignment="1">
      <alignment horizontal="left" vertical="center"/>
    </xf>
    <xf numFmtId="0" fontId="11" fillId="0" borderId="18" xfId="9" applyFont="1" applyBorder="1" applyAlignment="1">
      <alignment vertical="center"/>
    </xf>
    <xf numFmtId="0" fontId="11" fillId="0" borderId="18" xfId="9" applyFont="1" applyBorder="1" applyAlignment="1">
      <alignment horizontal="left" vertical="center" readingOrder="1"/>
    </xf>
    <xf numFmtId="0" fontId="11" fillId="0" borderId="0" xfId="9" applyFont="1" applyAlignment="1">
      <alignment horizontal="left" vertical="center" readingOrder="1"/>
    </xf>
    <xf numFmtId="0" fontId="11" fillId="0" borderId="0" xfId="9" applyFont="1" applyAlignment="1">
      <alignment horizontal="left" vertical="center" indent="1"/>
    </xf>
    <xf numFmtId="0" fontId="11" fillId="0" borderId="20" xfId="1" applyFont="1" applyBorder="1" applyAlignment="1">
      <alignment horizontal="left" vertical="center"/>
    </xf>
    <xf numFmtId="0" fontId="11" fillId="0" borderId="21" xfId="1" applyFont="1" applyBorder="1" applyAlignment="1">
      <alignment horizontal="left" vertical="center"/>
    </xf>
    <xf numFmtId="0" fontId="13" fillId="0" borderId="0" xfId="1" applyFont="1" applyAlignment="1">
      <alignment horizontal="left" vertical="center"/>
    </xf>
    <xf numFmtId="0" fontId="13" fillId="4" borderId="0" xfId="1" applyFont="1" applyFill="1" applyAlignment="1">
      <alignment horizontal="left" vertical="center"/>
    </xf>
    <xf numFmtId="0" fontId="14" fillId="2" borderId="0" xfId="0" applyFont="1" applyFill="1" applyAlignment="1">
      <alignment vertical="center"/>
    </xf>
    <xf numFmtId="0" fontId="4" fillId="2" borderId="0" xfId="0" applyFont="1" applyFill="1" applyAlignment="1">
      <alignment horizontal="right" vertical="center"/>
    </xf>
    <xf numFmtId="0" fontId="11" fillId="0" borderId="22" xfId="9" applyFont="1" applyBorder="1" applyAlignment="1">
      <alignment vertical="center"/>
    </xf>
    <xf numFmtId="0" fontId="11" fillId="0" borderId="23" xfId="9" applyFont="1" applyBorder="1" applyAlignment="1">
      <alignment vertical="center"/>
    </xf>
    <xf numFmtId="0" fontId="15" fillId="0" borderId="0" xfId="1" applyFont="1">
      <alignment vertical="center"/>
    </xf>
    <xf numFmtId="0" fontId="16"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7" fillId="0" borderId="0" xfId="1" applyFont="1">
      <alignment vertical="center"/>
    </xf>
    <xf numFmtId="0" fontId="15" fillId="5" borderId="9" xfId="1" applyFont="1" applyFill="1" applyBorder="1" applyAlignment="1">
      <alignment horizontal="center" vertical="center" textRotation="255" wrapText="1"/>
    </xf>
    <xf numFmtId="0" fontId="15" fillId="5" borderId="11" xfId="1" applyFont="1" applyFill="1" applyBorder="1" applyAlignment="1">
      <alignment horizontal="center" vertical="center" wrapText="1"/>
    </xf>
    <xf numFmtId="0" fontId="18" fillId="0" borderId="1" xfId="1" applyFont="1" applyBorder="1" applyAlignment="1">
      <alignment horizontal="center" vertical="center" textRotation="255"/>
    </xf>
    <xf numFmtId="0" fontId="19" fillId="0" borderId="1" xfId="1" applyFont="1" applyBorder="1" applyAlignment="1">
      <alignment horizontal="center" vertical="center" wrapText="1"/>
    </xf>
    <xf numFmtId="0" fontId="19" fillId="0" borderId="5" xfId="1" applyFont="1" applyBorder="1">
      <alignment vertical="center"/>
    </xf>
    <xf numFmtId="0" fontId="16" fillId="0" borderId="5" xfId="1" applyFont="1" applyBorder="1">
      <alignment vertical="center"/>
    </xf>
    <xf numFmtId="0" fontId="19" fillId="0" borderId="0" xfId="1" applyFont="1">
      <alignment vertical="center"/>
    </xf>
    <xf numFmtId="0" fontId="15" fillId="5" borderId="31" xfId="1" applyFont="1" applyFill="1" applyBorder="1" applyAlignment="1">
      <alignment horizontal="center" vertical="center" wrapText="1"/>
    </xf>
    <xf numFmtId="0" fontId="15" fillId="5" borderId="32" xfId="1" applyFont="1" applyFill="1" applyBorder="1" applyAlignment="1">
      <alignment horizontal="center" vertical="center" wrapText="1"/>
    </xf>
    <xf numFmtId="0" fontId="15" fillId="5" borderId="11" xfId="1" applyFont="1" applyFill="1" applyBorder="1" applyAlignment="1">
      <alignment horizontal="center" vertical="center"/>
    </xf>
    <xf numFmtId="0" fontId="20" fillId="4" borderId="0" xfId="12" applyFont="1" applyFill="1">
      <alignment vertical="center"/>
    </xf>
    <xf numFmtId="0" fontId="21" fillId="0" borderId="0" xfId="2">
      <alignment vertical="center"/>
    </xf>
    <xf numFmtId="0" fontId="12" fillId="0" borderId="0" xfId="2" applyFont="1" applyAlignment="1">
      <alignment horizontal="left" vertical="center"/>
    </xf>
    <xf numFmtId="0" fontId="22" fillId="0" borderId="0" xfId="2" applyFont="1" applyAlignment="1">
      <alignment horizontal="left" vertical="center"/>
    </xf>
    <xf numFmtId="0" fontId="23" fillId="0" borderId="0" xfId="2" applyFont="1" applyAlignment="1">
      <alignment horizontal="left" vertical="center"/>
    </xf>
    <xf numFmtId="0" fontId="22" fillId="0" borderId="0" xfId="2" applyFont="1" applyAlignment="1">
      <alignment horizontal="center" vertical="center" wrapText="1"/>
    </xf>
    <xf numFmtId="0" fontId="25" fillId="0" borderId="1" xfId="2" applyFont="1" applyBorder="1" applyAlignment="1">
      <alignment horizontal="center" vertical="center" wrapText="1"/>
    </xf>
    <xf numFmtId="177" fontId="23" fillId="0" borderId="1" xfId="2" applyNumberFormat="1" applyFont="1" applyBorder="1" applyAlignment="1">
      <alignment horizontal="left" vertical="top" wrapText="1"/>
    </xf>
    <xf numFmtId="0" fontId="23" fillId="0" borderId="1" xfId="2" applyFont="1" applyBorder="1" applyAlignment="1">
      <alignment horizontal="left" vertical="top" wrapText="1"/>
    </xf>
    <xf numFmtId="0" fontId="23" fillId="0" borderId="1" xfId="2" applyFont="1" applyBorder="1" applyAlignment="1">
      <alignment horizontal="left" vertical="center" wrapText="1"/>
    </xf>
    <xf numFmtId="0" fontId="23" fillId="0" borderId="1" xfId="2" applyFont="1" applyBorder="1" applyAlignment="1">
      <alignment horizontal="right" vertical="center" wrapText="1"/>
    </xf>
    <xf numFmtId="0" fontId="23" fillId="0" borderId="1" xfId="2" applyFont="1" applyBorder="1" applyAlignment="1">
      <alignment horizontal="center" vertical="center" wrapText="1"/>
    </xf>
    <xf numFmtId="49" fontId="20" fillId="4" borderId="0" xfId="12" applyNumberFormat="1" applyFont="1" applyFill="1" applyAlignment="1">
      <alignment horizontal="center" vertical="center"/>
    </xf>
    <xf numFmtId="0" fontId="27" fillId="4" borderId="0" xfId="12" applyFont="1" applyFill="1">
      <alignment vertical="center"/>
    </xf>
    <xf numFmtId="0" fontId="12" fillId="0" borderId="0" xfId="12" applyFont="1">
      <alignment vertical="center"/>
    </xf>
    <xf numFmtId="0" fontId="28" fillId="4" borderId="0" xfId="12" applyFont="1" applyFill="1" applyAlignment="1">
      <alignment horizontal="left" vertical="center"/>
    </xf>
    <xf numFmtId="0" fontId="20" fillId="4" borderId="0" xfId="12" applyFont="1" applyFill="1" applyAlignment="1">
      <alignment horizontal="left" vertical="center"/>
    </xf>
    <xf numFmtId="0" fontId="27" fillId="4" borderId="2" xfId="12" applyFont="1" applyFill="1" applyBorder="1" applyAlignment="1">
      <alignment horizontal="left" vertical="center"/>
    </xf>
    <xf numFmtId="0" fontId="19" fillId="4" borderId="2" xfId="12" applyFont="1" applyFill="1" applyBorder="1">
      <alignment vertical="center"/>
    </xf>
    <xf numFmtId="0" fontId="12" fillId="4" borderId="0" xfId="12" applyFont="1" applyFill="1">
      <alignment vertical="center"/>
    </xf>
    <xf numFmtId="0" fontId="12" fillId="4" borderId="1" xfId="12" applyFont="1" applyFill="1" applyBorder="1" applyAlignment="1">
      <alignment vertical="top" wrapText="1"/>
    </xf>
    <xf numFmtId="49" fontId="20" fillId="4" borderId="0" xfId="12" applyNumberFormat="1" applyFont="1" applyFill="1">
      <alignment vertical="center"/>
    </xf>
    <xf numFmtId="0" fontId="27" fillId="4" borderId="0" xfId="12" applyFont="1" applyFill="1" applyAlignment="1">
      <alignment horizontal="right" vertical="center"/>
    </xf>
    <xf numFmtId="0" fontId="20" fillId="4" borderId="0" xfId="12" applyFont="1" applyFill="1" applyAlignment="1">
      <alignment vertical="top"/>
    </xf>
    <xf numFmtId="49" fontId="27" fillId="4" borderId="0" xfId="12" applyNumberFormat="1" applyFont="1" applyFill="1">
      <alignment vertical="center"/>
    </xf>
    <xf numFmtId="0" fontId="29" fillId="4" borderId="0" xfId="12" applyFont="1" applyFill="1" applyAlignment="1">
      <alignment horizontal="center" vertical="center" wrapText="1"/>
    </xf>
    <xf numFmtId="0" fontId="30" fillId="4" borderId="36" xfId="12" applyFont="1" applyFill="1" applyBorder="1" applyAlignment="1">
      <alignment horizontal="left" vertical="center"/>
    </xf>
    <xf numFmtId="178" fontId="12" fillId="4" borderId="36" xfId="12" applyNumberFormat="1" applyFont="1" applyFill="1" applyBorder="1">
      <alignment vertical="center"/>
    </xf>
    <xf numFmtId="0" fontId="20" fillId="4" borderId="0" xfId="12" applyFont="1" applyFill="1" applyAlignment="1">
      <alignment vertical="top" wrapText="1"/>
    </xf>
    <xf numFmtId="0" fontId="20" fillId="4" borderId="0" xfId="12" applyFont="1" applyFill="1" applyAlignment="1">
      <alignment horizontal="center" vertical="center"/>
    </xf>
    <xf numFmtId="0" fontId="20" fillId="4" borderId="0" xfId="12" applyFont="1" applyFill="1" applyAlignment="1">
      <alignment horizontal="left" vertical="top" wrapText="1"/>
    </xf>
    <xf numFmtId="0" fontId="20" fillId="4" borderId="0" xfId="12" applyFont="1" applyFill="1" applyAlignment="1">
      <alignment horizontal="center" vertical="center" wrapText="1"/>
    </xf>
    <xf numFmtId="49" fontId="27" fillId="4" borderId="0" xfId="12" applyNumberFormat="1" applyFont="1" applyFill="1" applyAlignment="1">
      <alignment vertical="center" wrapText="1"/>
    </xf>
    <xf numFmtId="0" fontId="20" fillId="4" borderId="36" xfId="12" applyFont="1" applyFill="1" applyBorder="1" applyAlignment="1">
      <alignment horizontal="left" vertical="center"/>
    </xf>
    <xf numFmtId="0" fontId="20" fillId="4" borderId="2" xfId="12" applyFont="1" applyFill="1" applyBorder="1" applyAlignment="1">
      <alignment horizontal="left" vertical="center" wrapText="1"/>
    </xf>
    <xf numFmtId="0" fontId="20" fillId="4" borderId="4" xfId="12" applyFont="1" applyFill="1" applyBorder="1">
      <alignment vertical="center"/>
    </xf>
    <xf numFmtId="0" fontId="27" fillId="4" borderId="1" xfId="12" applyFont="1" applyFill="1" applyBorder="1">
      <alignment vertical="center"/>
    </xf>
    <xf numFmtId="49" fontId="27" fillId="4" borderId="1" xfId="12" applyNumberFormat="1" applyFont="1" applyFill="1" applyBorder="1">
      <alignment vertical="center"/>
    </xf>
    <xf numFmtId="49" fontId="27" fillId="4" borderId="1" xfId="12" applyNumberFormat="1" applyFont="1" applyFill="1" applyBorder="1" applyAlignment="1">
      <alignment vertical="center" wrapText="1"/>
    </xf>
    <xf numFmtId="0" fontId="20" fillId="0" borderId="0" xfId="11" applyFont="1">
      <alignment vertical="center"/>
    </xf>
    <xf numFmtId="0" fontId="20" fillId="0" borderId="0" xfId="8" applyFont="1">
      <alignment vertical="center"/>
    </xf>
    <xf numFmtId="0" fontId="32" fillId="0" borderId="0" xfId="8" applyFont="1" applyAlignment="1">
      <alignment horizontal="left" vertical="center"/>
    </xf>
    <xf numFmtId="0" fontId="32" fillId="0" borderId="0" xfId="8" applyFont="1" applyAlignment="1">
      <alignment horizontal="right" vertical="center" wrapText="1"/>
    </xf>
    <xf numFmtId="0" fontId="33" fillId="0" borderId="0" xfId="8" applyFont="1">
      <alignment vertical="center"/>
    </xf>
    <xf numFmtId="0" fontId="32" fillId="0" borderId="0" xfId="8" applyFont="1">
      <alignment vertical="center"/>
    </xf>
    <xf numFmtId="0" fontId="32" fillId="0" borderId="0" xfId="8" applyFont="1" applyAlignment="1">
      <alignment vertical="center" wrapText="1"/>
    </xf>
    <xf numFmtId="0" fontId="32" fillId="0" borderId="0" xfId="8" applyFont="1" applyAlignment="1">
      <alignment horizontal="justify" vertical="center"/>
    </xf>
    <xf numFmtId="0" fontId="22" fillId="0" borderId="0" xfId="0" applyFont="1" applyAlignment="1">
      <alignment horizontal="justify" vertical="center"/>
    </xf>
    <xf numFmtId="0" fontId="34" fillId="0" borderId="0" xfId="0" applyFont="1" applyAlignment="1">
      <alignment horizontal="justify" vertical="center"/>
    </xf>
    <xf numFmtId="0" fontId="41" fillId="2" borderId="0" xfId="0" applyFont="1" applyFill="1" applyAlignment="1">
      <alignment horizontal="right" vertical="center"/>
    </xf>
    <xf numFmtId="0" fontId="42" fillId="4" borderId="0" xfId="12" applyFont="1" applyFill="1" applyAlignment="1">
      <alignment horizontal="center" vertical="center" wrapText="1"/>
    </xf>
    <xf numFmtId="0" fontId="42" fillId="4" borderId="0" xfId="12" applyFont="1" applyFill="1">
      <alignment vertical="center"/>
    </xf>
    <xf numFmtId="0" fontId="42" fillId="4" borderId="0" xfId="12" applyFont="1" applyFill="1" applyAlignment="1">
      <alignment horizontal="left" vertical="top" wrapText="1"/>
    </xf>
    <xf numFmtId="49" fontId="44" fillId="4" borderId="0" xfId="12" applyNumberFormat="1" applyFont="1" applyFill="1" applyAlignment="1">
      <alignment vertical="center" wrapText="1"/>
    </xf>
    <xf numFmtId="49" fontId="42" fillId="4" borderId="0" xfId="12" applyNumberFormat="1" applyFont="1" applyFill="1" applyAlignment="1">
      <alignment horizontal="center" vertical="center"/>
    </xf>
    <xf numFmtId="0" fontId="45" fillId="4" borderId="0" xfId="12" applyFont="1" applyFill="1" applyAlignment="1">
      <alignment horizontal="left" vertical="center"/>
    </xf>
    <xf numFmtId="0" fontId="31" fillId="4" borderId="0" xfId="12" applyFont="1" applyFill="1" applyAlignment="1">
      <alignment vertical="center" wrapText="1"/>
    </xf>
    <xf numFmtId="0" fontId="46" fillId="4" borderId="0" xfId="12" applyFont="1" applyFill="1" applyAlignment="1">
      <alignment horizontal="left" vertical="center"/>
    </xf>
    <xf numFmtId="178" fontId="12" fillId="4" borderId="0" xfId="12" applyNumberFormat="1" applyFont="1" applyFill="1">
      <alignment vertical="center"/>
    </xf>
    <xf numFmtId="0" fontId="49" fillId="0" borderId="1" xfId="2" applyFont="1" applyBorder="1" applyAlignment="1">
      <alignment horizontal="center" vertical="center" textRotation="255"/>
    </xf>
    <xf numFmtId="0" fontId="50" fillId="0" borderId="2" xfId="0" applyFont="1" applyBorder="1" applyAlignment="1">
      <alignment horizontal="center" vertical="center"/>
    </xf>
    <xf numFmtId="38" fontId="50" fillId="0" borderId="1" xfId="13" applyFont="1" applyBorder="1" applyAlignment="1">
      <alignment horizontal="center" vertical="center"/>
    </xf>
    <xf numFmtId="38" fontId="50" fillId="0" borderId="4" xfId="13" applyFont="1" applyBorder="1" applyAlignment="1">
      <alignment horizontal="center" vertical="center" wrapText="1"/>
    </xf>
    <xf numFmtId="38" fontId="50" fillId="0" borderId="1" xfId="13" applyFont="1" applyBorder="1" applyAlignment="1">
      <alignment horizontal="center" vertical="center" wrapText="1"/>
    </xf>
    <xf numFmtId="38" fontId="50" fillId="0" borderId="1" xfId="13" applyFont="1" applyFill="1" applyBorder="1" applyAlignment="1">
      <alignment horizontal="center" vertical="center" wrapText="1"/>
    </xf>
    <xf numFmtId="0" fontId="49" fillId="0" borderId="1" xfId="2" applyFont="1" applyBorder="1" applyAlignment="1">
      <alignment horizontal="center" vertical="center"/>
    </xf>
    <xf numFmtId="0" fontId="50" fillId="0" borderId="2" xfId="0" applyFont="1" applyBorder="1" applyAlignment="1">
      <alignment horizontal="left" vertical="center"/>
    </xf>
    <xf numFmtId="38" fontId="26" fillId="0" borderId="1" xfId="13" applyFont="1" applyBorder="1" applyAlignment="1">
      <alignment vertical="center"/>
    </xf>
    <xf numFmtId="38" fontId="26" fillId="0" borderId="4" xfId="13" applyFont="1" applyBorder="1" applyAlignment="1">
      <alignment vertical="center"/>
    </xf>
    <xf numFmtId="38" fontId="26" fillId="0" borderId="1" xfId="13" applyFont="1" applyBorder="1">
      <alignment vertical="center"/>
    </xf>
    <xf numFmtId="0" fontId="49" fillId="0" borderId="0" xfId="2" applyFont="1" applyAlignment="1">
      <alignment horizontal="center" vertical="center"/>
    </xf>
    <xf numFmtId="0" fontId="50" fillId="0" borderId="1" xfId="0" applyFont="1" applyBorder="1" applyAlignment="1">
      <alignment horizontal="center" vertical="center"/>
    </xf>
    <xf numFmtId="38" fontId="26" fillId="6" borderId="1" xfId="13" applyFont="1" applyFill="1" applyBorder="1">
      <alignment vertical="center"/>
    </xf>
    <xf numFmtId="38" fontId="51" fillId="6" borderId="1" xfId="13" applyFont="1" applyFill="1" applyBorder="1" applyAlignment="1">
      <alignment vertical="center"/>
    </xf>
    <xf numFmtId="38" fontId="51" fillId="6" borderId="4" xfId="13" applyFont="1" applyFill="1" applyBorder="1" applyAlignment="1">
      <alignment vertical="center"/>
    </xf>
    <xf numFmtId="56" fontId="52" fillId="0" borderId="1" xfId="2" applyNumberFormat="1" applyFont="1" applyBorder="1" applyAlignment="1">
      <alignment horizontal="left" vertical="center" wrapText="1"/>
    </xf>
    <xf numFmtId="0" fontId="53" fillId="0" borderId="2" xfId="0" applyFont="1" applyBorder="1" applyAlignment="1">
      <alignment horizontal="center" vertical="center"/>
    </xf>
    <xf numFmtId="0" fontId="52" fillId="0" borderId="1" xfId="2" applyFont="1" applyBorder="1" applyAlignment="1">
      <alignment horizontal="left" vertical="center" wrapText="1"/>
    </xf>
    <xf numFmtId="0" fontId="52" fillId="0" borderId="1" xfId="2" applyFont="1" applyBorder="1" applyAlignment="1">
      <alignment horizontal="right" vertical="center" wrapText="1"/>
    </xf>
    <xf numFmtId="38" fontId="52" fillId="0" borderId="1" xfId="13" applyFont="1" applyBorder="1" applyAlignment="1">
      <alignment horizontal="right" vertical="center" wrapText="1"/>
    </xf>
    <xf numFmtId="0" fontId="54" fillId="0" borderId="1" xfId="2" applyFont="1" applyBorder="1" applyAlignment="1">
      <alignment horizontal="left" vertical="center" wrapText="1"/>
    </xf>
    <xf numFmtId="0" fontId="53" fillId="0" borderId="1" xfId="2" applyFont="1" applyBorder="1" applyAlignment="1">
      <alignment horizontal="center" vertical="center" wrapText="1"/>
    </xf>
    <xf numFmtId="3" fontId="52" fillId="0" borderId="1" xfId="2" applyNumberFormat="1" applyFont="1" applyBorder="1" applyAlignment="1">
      <alignment horizontal="right" vertical="center" wrapText="1"/>
    </xf>
    <xf numFmtId="38" fontId="19" fillId="0" borderId="1" xfId="7" applyFont="1" applyBorder="1" applyAlignment="1">
      <alignment vertical="center" textRotation="180"/>
    </xf>
    <xf numFmtId="0" fontId="19" fillId="0" borderId="1" xfId="1" applyFont="1" applyBorder="1" applyAlignment="1">
      <alignment vertical="center" textRotation="180"/>
    </xf>
    <xf numFmtId="176" fontId="18" fillId="0" borderId="1" xfId="5" applyNumberFormat="1" applyFont="1" applyBorder="1" applyAlignment="1">
      <alignment horizontal="center" vertical="center"/>
    </xf>
    <xf numFmtId="38" fontId="18" fillId="0" borderId="1" xfId="5" applyFont="1" applyBorder="1" applyAlignment="1">
      <alignment horizontal="center" vertical="center"/>
    </xf>
    <xf numFmtId="0" fontId="18" fillId="0" borderId="1" xfId="6" applyFont="1" applyBorder="1" applyAlignment="1">
      <alignment horizontal="center" vertical="center" textRotation="255"/>
    </xf>
    <xf numFmtId="0" fontId="18" fillId="0" borderId="1" xfId="1" applyFont="1" applyBorder="1" applyAlignment="1">
      <alignment horizontal="center" vertical="center" wrapText="1"/>
    </xf>
    <xf numFmtId="0" fontId="55" fillId="0" borderId="1" xfId="2" applyFont="1" applyBorder="1" applyAlignment="1">
      <alignment horizontal="left" vertical="center" wrapText="1"/>
    </xf>
    <xf numFmtId="0" fontId="56" fillId="0" borderId="1" xfId="2" applyFont="1" applyBorder="1" applyAlignment="1">
      <alignment horizontal="left" vertical="center" wrapText="1"/>
    </xf>
    <xf numFmtId="0" fontId="60" fillId="0" borderId="0" xfId="15" applyFont="1" applyAlignment="1">
      <alignment horizontal="center" vertical="center"/>
    </xf>
    <xf numFmtId="0" fontId="36" fillId="0" borderId="18" xfId="14" applyBorder="1" applyAlignment="1">
      <alignment horizontal="center"/>
    </xf>
    <xf numFmtId="0" fontId="36" fillId="0" borderId="0" xfId="14">
      <alignment vertical="center"/>
    </xf>
    <xf numFmtId="0" fontId="57" fillId="0" borderId="0" xfId="14" applyFont="1">
      <alignment vertical="center"/>
    </xf>
    <xf numFmtId="0" fontId="36" fillId="0" borderId="18" xfId="14" applyBorder="1" applyAlignment="1"/>
    <xf numFmtId="0" fontId="36" fillId="0" borderId="18" xfId="14" applyBorder="1" applyAlignment="1">
      <alignment horizontal="right"/>
    </xf>
    <xf numFmtId="0" fontId="36" fillId="0" borderId="44" xfId="14" applyBorder="1" applyAlignment="1">
      <alignment horizontal="center" vertical="center"/>
    </xf>
    <xf numFmtId="0" fontId="36" fillId="0" borderId="48" xfId="14" applyBorder="1" applyAlignment="1">
      <alignment horizontal="center" vertical="center"/>
    </xf>
    <xf numFmtId="0" fontId="36" fillId="0" borderId="50" xfId="14" applyBorder="1" applyAlignment="1">
      <alignment horizontal="center" vertical="center"/>
    </xf>
    <xf numFmtId="0" fontId="36" fillId="0" borderId="9" xfId="14" applyBorder="1" applyAlignment="1">
      <alignment horizontal="center" vertical="center"/>
    </xf>
    <xf numFmtId="0" fontId="36" fillId="0" borderId="37" xfId="14" applyBorder="1">
      <alignment vertical="center"/>
    </xf>
    <xf numFmtId="0" fontId="36" fillId="0" borderId="38" xfId="14" applyBorder="1">
      <alignment vertical="center"/>
    </xf>
    <xf numFmtId="0" fontId="36" fillId="0" borderId="39" xfId="14" applyBorder="1">
      <alignment vertical="center"/>
    </xf>
    <xf numFmtId="0" fontId="36" fillId="0" borderId="40" xfId="14" applyBorder="1">
      <alignment vertical="center"/>
    </xf>
    <xf numFmtId="0" fontId="36" fillId="0" borderId="41" xfId="14" applyBorder="1">
      <alignment vertical="center"/>
    </xf>
    <xf numFmtId="0" fontId="36" fillId="0" borderId="42" xfId="14" applyBorder="1">
      <alignment vertical="center"/>
    </xf>
    <xf numFmtId="0" fontId="36" fillId="0" borderId="36" xfId="14" applyBorder="1">
      <alignment vertical="center"/>
    </xf>
    <xf numFmtId="0" fontId="36" fillId="0" borderId="43" xfId="14" applyBorder="1">
      <alignment vertical="center"/>
    </xf>
    <xf numFmtId="0" fontId="58" fillId="0" borderId="40" xfId="14" applyFont="1" applyBorder="1" applyAlignment="1">
      <alignment horizontal="right" vertical="center"/>
    </xf>
    <xf numFmtId="0" fontId="36" fillId="0" borderId="40" xfId="14" applyBorder="1" applyAlignment="1">
      <alignment horizontal="center" vertical="center"/>
    </xf>
    <xf numFmtId="0" fontId="36" fillId="0" borderId="0" xfId="14" applyAlignment="1">
      <alignment horizontal="center" vertical="center"/>
    </xf>
    <xf numFmtId="0" fontId="36" fillId="0" borderId="41" xfId="14" applyBorder="1" applyAlignment="1">
      <alignment horizontal="center" vertical="center"/>
    </xf>
    <xf numFmtId="0" fontId="58" fillId="0" borderId="40" xfId="14" applyFont="1" applyBorder="1">
      <alignment vertical="center"/>
    </xf>
    <xf numFmtId="0" fontId="58" fillId="0" borderId="40" xfId="14" applyFont="1" applyBorder="1" applyAlignment="1">
      <alignment vertical="top"/>
    </xf>
    <xf numFmtId="0" fontId="60" fillId="0" borderId="0" xfId="15" applyFont="1">
      <alignment vertical="center"/>
    </xf>
    <xf numFmtId="0" fontId="61" fillId="0" borderId="0" xfId="15" applyFont="1">
      <alignment vertical="center"/>
    </xf>
    <xf numFmtId="0" fontId="61" fillId="0" borderId="0" xfId="15" applyFont="1" applyAlignment="1">
      <alignment horizontal="center" vertical="center"/>
    </xf>
    <xf numFmtId="0" fontId="49" fillId="0" borderId="1" xfId="15" applyFont="1" applyBorder="1" applyAlignment="1">
      <alignment horizontal="center" vertical="center" wrapText="1"/>
    </xf>
    <xf numFmtId="0" fontId="67" fillId="0" borderId="24" xfId="15" applyFont="1" applyBorder="1" applyAlignment="1">
      <alignment horizontal="center" vertical="center"/>
    </xf>
    <xf numFmtId="180" fontId="68" fillId="0" borderId="51" xfId="15" applyNumberFormat="1" applyFont="1" applyBorder="1" applyAlignment="1">
      <alignment horizontal="center" vertical="center" shrinkToFit="1"/>
    </xf>
    <xf numFmtId="0" fontId="67" fillId="0" borderId="52" xfId="15" applyFont="1" applyBorder="1" applyAlignment="1">
      <alignment horizontal="center" vertical="center"/>
    </xf>
    <xf numFmtId="182" fontId="68" fillId="0" borderId="26" xfId="15" applyNumberFormat="1" applyFont="1" applyBorder="1" applyAlignment="1">
      <alignment horizontal="right" vertical="center" shrinkToFit="1"/>
    </xf>
    <xf numFmtId="0" fontId="67" fillId="0" borderId="11" xfId="15" applyFont="1" applyBorder="1" applyAlignment="1">
      <alignment horizontal="center" vertical="center"/>
    </xf>
    <xf numFmtId="181" fontId="68" fillId="8" borderId="53" xfId="15" applyNumberFormat="1" applyFont="1" applyFill="1" applyBorder="1" applyAlignment="1">
      <alignment vertical="center" shrinkToFit="1"/>
    </xf>
    <xf numFmtId="0" fontId="60" fillId="0" borderId="9" xfId="15" applyFont="1" applyBorder="1" applyAlignment="1">
      <alignment horizontal="center" vertical="center"/>
    </xf>
    <xf numFmtId="0" fontId="63" fillId="0" borderId="2" xfId="15" applyFont="1" applyBorder="1" applyAlignment="1">
      <alignment horizontal="center" vertical="center"/>
    </xf>
    <xf numFmtId="0" fontId="69" fillId="0" borderId="2" xfId="15" applyFont="1" applyBorder="1" applyAlignment="1">
      <alignment horizontal="center" vertical="center"/>
    </xf>
    <xf numFmtId="181" fontId="65" fillId="0" borderId="2" xfId="16" applyNumberFormat="1" applyFont="1" applyBorder="1" applyAlignment="1">
      <alignment vertical="center"/>
    </xf>
    <xf numFmtId="181" fontId="65" fillId="7" borderId="1" xfId="16" applyNumberFormat="1" applyFont="1" applyFill="1" applyBorder="1" applyAlignment="1">
      <alignment horizontal="right" vertical="center"/>
    </xf>
    <xf numFmtId="0" fontId="60" fillId="0" borderId="1" xfId="15" applyFont="1" applyBorder="1">
      <alignment vertical="center"/>
    </xf>
    <xf numFmtId="0" fontId="69" fillId="0" borderId="0" xfId="15" applyFont="1">
      <alignment vertical="center"/>
    </xf>
    <xf numFmtId="0" fontId="60" fillId="0" borderId="1" xfId="17" applyFont="1" applyBorder="1" applyAlignment="1">
      <alignment horizontal="center" vertical="center"/>
    </xf>
    <xf numFmtId="0" fontId="60" fillId="0" borderId="0" xfId="17" applyFont="1">
      <alignment vertical="center"/>
    </xf>
    <xf numFmtId="0" fontId="60" fillId="0" borderId="18" xfId="15" applyFont="1" applyBorder="1" applyAlignment="1">
      <alignment horizontal="right" vertical="center"/>
    </xf>
    <xf numFmtId="0" fontId="62" fillId="0" borderId="0" xfId="15" applyFont="1" applyAlignment="1">
      <alignment horizontal="right" vertical="center"/>
    </xf>
    <xf numFmtId="0" fontId="70" fillId="0" borderId="0" xfId="14" applyFont="1" applyAlignment="1">
      <alignment horizontal="left" vertical="center"/>
    </xf>
    <xf numFmtId="0" fontId="71" fillId="0" borderId="0" xfId="14" applyFont="1">
      <alignment vertical="center"/>
    </xf>
    <xf numFmtId="0" fontId="71" fillId="0" borderId="0" xfId="14" applyFont="1" applyAlignment="1">
      <alignment horizontal="left" vertical="center"/>
    </xf>
    <xf numFmtId="0" fontId="71" fillId="0" borderId="0" xfId="14" applyFont="1" applyAlignment="1">
      <alignment horizontal="center" vertical="center"/>
    </xf>
    <xf numFmtId="49" fontId="27" fillId="4" borderId="0" xfId="12" applyNumberFormat="1" applyFont="1" applyFill="1" applyAlignment="1">
      <alignment horizontal="right" vertical="center" wrapText="1"/>
    </xf>
    <xf numFmtId="49" fontId="20" fillId="4" borderId="1" xfId="12" applyNumberFormat="1" applyFont="1" applyFill="1" applyBorder="1">
      <alignment vertical="center"/>
    </xf>
    <xf numFmtId="0" fontId="20" fillId="4" borderId="0" xfId="12" applyFont="1" applyFill="1" applyAlignment="1">
      <alignment vertical="center" wrapText="1"/>
    </xf>
    <xf numFmtId="178" fontId="52" fillId="4" borderId="36" xfId="12" applyNumberFormat="1" applyFont="1" applyFill="1" applyBorder="1">
      <alignment vertical="center"/>
    </xf>
    <xf numFmtId="184" fontId="52" fillId="4" borderId="36" xfId="12" applyNumberFormat="1" applyFont="1" applyFill="1" applyBorder="1">
      <alignment vertical="center"/>
    </xf>
    <xf numFmtId="49" fontId="52" fillId="4" borderId="4" xfId="12" applyNumberFormat="1" applyFont="1" applyFill="1" applyBorder="1">
      <alignment vertical="center"/>
    </xf>
    <xf numFmtId="0" fontId="52" fillId="4" borderId="4" xfId="12" applyFont="1" applyFill="1" applyBorder="1" applyAlignment="1">
      <alignment vertical="center" wrapText="1"/>
    </xf>
    <xf numFmtId="0" fontId="52" fillId="4" borderId="4" xfId="12" applyFont="1" applyFill="1" applyBorder="1">
      <alignment vertical="center"/>
    </xf>
    <xf numFmtId="0" fontId="52" fillId="4" borderId="0" xfId="12" applyFont="1" applyFill="1">
      <alignment vertical="center"/>
    </xf>
    <xf numFmtId="0" fontId="52" fillId="4" borderId="0" xfId="12" applyFont="1" applyFill="1" applyAlignment="1">
      <alignment horizontal="left" vertical="center"/>
    </xf>
    <xf numFmtId="0" fontId="52" fillId="0" borderId="0" xfId="8" applyFont="1" applyAlignment="1">
      <alignment horizontal="left" vertical="center"/>
    </xf>
    <xf numFmtId="0" fontId="52" fillId="4" borderId="3" xfId="12" applyFont="1" applyFill="1" applyBorder="1" applyAlignment="1">
      <alignment vertical="center" wrapText="1"/>
    </xf>
    <xf numFmtId="0" fontId="53" fillId="0" borderId="1" xfId="2" applyFont="1" applyBorder="1" applyAlignment="1">
      <alignment horizontal="left" vertical="center" wrapText="1"/>
    </xf>
    <xf numFmtId="38" fontId="55" fillId="0" borderId="4" xfId="13" applyFont="1" applyBorder="1" applyAlignment="1">
      <alignment vertical="center"/>
    </xf>
    <xf numFmtId="38" fontId="55" fillId="6" borderId="4" xfId="13" applyFont="1" applyFill="1" applyBorder="1" applyAlignment="1">
      <alignment vertical="center"/>
    </xf>
    <xf numFmtId="38" fontId="55" fillId="0" borderId="1" xfId="13" applyFont="1" applyBorder="1" applyAlignment="1">
      <alignment vertical="center"/>
    </xf>
    <xf numFmtId="38" fontId="55" fillId="6" borderId="1" xfId="13" applyFont="1" applyFill="1" applyBorder="1" applyAlignment="1">
      <alignment vertical="center"/>
    </xf>
    <xf numFmtId="0" fontId="53" fillId="0" borderId="18" xfId="15" applyFont="1" applyBorder="1" applyAlignment="1">
      <alignment horizontal="center" vertical="center"/>
    </xf>
    <xf numFmtId="0" fontId="32" fillId="0" borderId="0" xfId="8" applyFont="1" applyAlignment="1">
      <alignment vertical="center" wrapText="1"/>
    </xf>
    <xf numFmtId="0" fontId="52" fillId="0" borderId="0" xfId="8" applyFont="1" applyAlignment="1">
      <alignment horizontal="center" vertical="center" wrapText="1"/>
    </xf>
    <xf numFmtId="0" fontId="33" fillId="0" borderId="0" xfId="8" applyFont="1" applyAlignment="1">
      <alignment vertical="center" wrapText="1"/>
    </xf>
    <xf numFmtId="0" fontId="32" fillId="0" borderId="0" xfId="8" applyFont="1" applyAlignment="1">
      <alignment horizontal="center" vertical="center" wrapText="1"/>
    </xf>
    <xf numFmtId="0" fontId="20" fillId="4" borderId="0" xfId="12" applyFont="1" applyFill="1" applyAlignment="1">
      <alignment vertical="top" wrapText="1"/>
    </xf>
    <xf numFmtId="0" fontId="31" fillId="4" borderId="37" xfId="12" applyFont="1" applyFill="1" applyBorder="1" applyAlignment="1">
      <alignment horizontal="center" vertical="center" wrapText="1"/>
    </xf>
    <xf numFmtId="0" fontId="31" fillId="4" borderId="38" xfId="12" applyFont="1" applyFill="1" applyBorder="1" applyAlignment="1">
      <alignment horizontal="center" vertical="center" wrapText="1"/>
    </xf>
    <xf numFmtId="0" fontId="31" fillId="4" borderId="39" xfId="12" applyFont="1" applyFill="1" applyBorder="1" applyAlignment="1">
      <alignment horizontal="center" vertical="center" wrapText="1"/>
    </xf>
    <xf numFmtId="0" fontId="31" fillId="4" borderId="40" xfId="12" applyFont="1" applyFill="1" applyBorder="1" applyAlignment="1">
      <alignment horizontal="center" vertical="center" wrapText="1"/>
    </xf>
    <xf numFmtId="0" fontId="31" fillId="4" borderId="0" xfId="12" applyFont="1" applyFill="1" applyAlignment="1">
      <alignment horizontal="center" vertical="center" wrapText="1"/>
    </xf>
    <xf numFmtId="0" fontId="31" fillId="4" borderId="41" xfId="12" applyFont="1" applyFill="1" applyBorder="1" applyAlignment="1">
      <alignment horizontal="center" vertical="center" wrapText="1"/>
    </xf>
    <xf numFmtId="0" fontId="31" fillId="4" borderId="42" xfId="12" applyFont="1" applyFill="1" applyBorder="1" applyAlignment="1">
      <alignment horizontal="center" vertical="center" wrapText="1"/>
    </xf>
    <xf numFmtId="0" fontId="31" fillId="4" borderId="36" xfId="12" applyFont="1" applyFill="1" applyBorder="1" applyAlignment="1">
      <alignment horizontal="center" vertical="center" wrapText="1"/>
    </xf>
    <xf numFmtId="0" fontId="31" fillId="4" borderId="43" xfId="12" applyFont="1" applyFill="1" applyBorder="1" applyAlignment="1">
      <alignment horizontal="center" vertical="center" wrapText="1"/>
    </xf>
    <xf numFmtId="0" fontId="52" fillId="4" borderId="2" xfId="12" applyFont="1" applyFill="1" applyBorder="1" applyAlignment="1">
      <alignment horizontal="center" vertical="center" wrapText="1"/>
    </xf>
    <xf numFmtId="0" fontId="52" fillId="4" borderId="3" xfId="12" applyFont="1" applyFill="1" applyBorder="1" applyAlignment="1">
      <alignment horizontal="center" vertical="center" wrapText="1"/>
    </xf>
    <xf numFmtId="0" fontId="52" fillId="4" borderId="4" xfId="12" applyFont="1" applyFill="1" applyBorder="1" applyAlignment="1">
      <alignment horizontal="center" vertical="center" wrapText="1"/>
    </xf>
    <xf numFmtId="0" fontId="20" fillId="4" borderId="24" xfId="12" applyFont="1" applyFill="1" applyBorder="1" applyAlignment="1">
      <alignment horizontal="left" vertical="top" wrapText="1"/>
    </xf>
    <xf numFmtId="0" fontId="20" fillId="4" borderId="26" xfId="12" applyFont="1" applyFill="1" applyBorder="1" applyAlignment="1">
      <alignment horizontal="left" vertical="top" wrapText="1"/>
    </xf>
    <xf numFmtId="0" fontId="20" fillId="4" borderId="19" xfId="12" applyFont="1" applyFill="1" applyBorder="1" applyAlignment="1">
      <alignment horizontal="left" vertical="top" wrapText="1"/>
    </xf>
    <xf numFmtId="0" fontId="20" fillId="4" borderId="2" xfId="12" applyFont="1" applyFill="1" applyBorder="1">
      <alignment vertical="center"/>
    </xf>
    <xf numFmtId="0" fontId="20" fillId="4" borderId="4" xfId="12" applyFont="1" applyFill="1" applyBorder="1">
      <alignment vertical="center"/>
    </xf>
    <xf numFmtId="0" fontId="20" fillId="4" borderId="24" xfId="12" applyFont="1" applyFill="1" applyBorder="1" applyAlignment="1">
      <alignment horizontal="center" vertical="top" wrapText="1"/>
    </xf>
    <xf numFmtId="0" fontId="20" fillId="4" borderId="26" xfId="12" applyFont="1" applyFill="1" applyBorder="1" applyAlignment="1">
      <alignment horizontal="center" vertical="top" wrapText="1"/>
    </xf>
    <xf numFmtId="0" fontId="20" fillId="4" borderId="19" xfId="12" applyFont="1" applyFill="1" applyBorder="1" applyAlignment="1">
      <alignment horizontal="center" vertical="top" wrapText="1"/>
    </xf>
    <xf numFmtId="0" fontId="12" fillId="0" borderId="0" xfId="12" applyFont="1" applyAlignment="1">
      <alignment horizontal="left" vertical="center"/>
    </xf>
    <xf numFmtId="0" fontId="20" fillId="4" borderId="0" xfId="12" applyFont="1" applyFill="1" applyAlignment="1">
      <alignment horizontal="left" vertical="center"/>
    </xf>
    <xf numFmtId="0" fontId="20" fillId="4" borderId="2" xfId="12" applyFont="1" applyFill="1" applyBorder="1" applyAlignment="1">
      <alignment vertical="center" wrapText="1"/>
    </xf>
    <xf numFmtId="0" fontId="20" fillId="4" borderId="3" xfId="12" applyFont="1" applyFill="1" applyBorder="1" applyAlignment="1">
      <alignment vertical="center" wrapText="1"/>
    </xf>
    <xf numFmtId="0" fontId="20" fillId="4" borderId="4" xfId="12" applyFont="1" applyFill="1" applyBorder="1" applyAlignment="1">
      <alignment vertical="center" wrapText="1"/>
    </xf>
    <xf numFmtId="0" fontId="20" fillId="4" borderId="24" xfId="12" applyFont="1" applyFill="1" applyBorder="1" applyAlignment="1">
      <alignment vertical="top" wrapText="1"/>
    </xf>
    <xf numFmtId="0" fontId="20" fillId="4" borderId="25" xfId="12" applyFont="1" applyFill="1" applyBorder="1" applyAlignment="1">
      <alignment vertical="top" wrapText="1"/>
    </xf>
    <xf numFmtId="0" fontId="20" fillId="4" borderId="26" xfId="12" applyFont="1" applyFill="1" applyBorder="1" applyAlignment="1">
      <alignment vertical="top" wrapText="1"/>
    </xf>
    <xf numFmtId="0" fontId="20" fillId="4" borderId="6" xfId="12" applyFont="1" applyFill="1" applyBorder="1" applyAlignment="1">
      <alignment vertical="top" wrapText="1"/>
    </xf>
    <xf numFmtId="0" fontId="20" fillId="4" borderId="19" xfId="12" applyFont="1" applyFill="1" applyBorder="1" applyAlignment="1">
      <alignment vertical="top" wrapText="1"/>
    </xf>
    <xf numFmtId="0" fontId="20" fillId="4" borderId="23" xfId="12" applyFont="1" applyFill="1" applyBorder="1" applyAlignment="1">
      <alignment vertical="top" wrapText="1"/>
    </xf>
    <xf numFmtId="0" fontId="74" fillId="4" borderId="24" xfId="12" applyFont="1" applyFill="1" applyBorder="1" applyAlignment="1">
      <alignment vertical="center" wrapText="1"/>
    </xf>
    <xf numFmtId="0" fontId="74" fillId="4" borderId="25" xfId="12" applyFont="1" applyFill="1" applyBorder="1">
      <alignment vertical="center"/>
    </xf>
    <xf numFmtId="0" fontId="74" fillId="4" borderId="26" xfId="12" applyFont="1" applyFill="1" applyBorder="1">
      <alignment vertical="center"/>
    </xf>
    <xf numFmtId="0" fontId="74" fillId="4" borderId="6" xfId="12" applyFont="1" applyFill="1" applyBorder="1">
      <alignment vertical="center"/>
    </xf>
    <xf numFmtId="0" fontId="74" fillId="4" borderId="19" xfId="12" applyFont="1" applyFill="1" applyBorder="1">
      <alignment vertical="center"/>
    </xf>
    <xf numFmtId="0" fontId="74" fillId="4" borderId="23" xfId="12" applyFont="1" applyFill="1" applyBorder="1">
      <alignment vertical="center"/>
    </xf>
    <xf numFmtId="0" fontId="48" fillId="4" borderId="37" xfId="12" applyFont="1" applyFill="1" applyBorder="1" applyAlignment="1">
      <alignment horizontal="center" vertical="center" wrapText="1"/>
    </xf>
    <xf numFmtId="0" fontId="48" fillId="4" borderId="38" xfId="12" applyFont="1" applyFill="1" applyBorder="1" applyAlignment="1">
      <alignment horizontal="center" vertical="center" wrapText="1"/>
    </xf>
    <xf numFmtId="0" fontId="48" fillId="4" borderId="39" xfId="12" applyFont="1" applyFill="1" applyBorder="1" applyAlignment="1">
      <alignment horizontal="center" vertical="center" wrapText="1"/>
    </xf>
    <xf numFmtId="0" fontId="48" fillId="4" borderId="40" xfId="12" applyFont="1" applyFill="1" applyBorder="1" applyAlignment="1">
      <alignment horizontal="center" vertical="center" wrapText="1"/>
    </xf>
    <xf numFmtId="0" fontId="48" fillId="4" borderId="0" xfId="12" applyFont="1" applyFill="1" applyAlignment="1">
      <alignment horizontal="center" vertical="center" wrapText="1"/>
    </xf>
    <xf numFmtId="0" fontId="48" fillId="4" borderId="41" xfId="12" applyFont="1" applyFill="1" applyBorder="1" applyAlignment="1">
      <alignment horizontal="center" vertical="center" wrapText="1"/>
    </xf>
    <xf numFmtId="0" fontId="48" fillId="4" borderId="42" xfId="12" applyFont="1" applyFill="1" applyBorder="1" applyAlignment="1">
      <alignment horizontal="center" vertical="center" wrapText="1"/>
    </xf>
    <xf numFmtId="0" fontId="48" fillId="4" borderId="36" xfId="12" applyFont="1" applyFill="1" applyBorder="1" applyAlignment="1">
      <alignment horizontal="center" vertical="center" wrapText="1"/>
    </xf>
    <xf numFmtId="0" fontId="48" fillId="4" borderId="43" xfId="12" applyFont="1" applyFill="1" applyBorder="1" applyAlignment="1">
      <alignment horizontal="center" vertical="center" wrapText="1"/>
    </xf>
    <xf numFmtId="0" fontId="47" fillId="4" borderId="37" xfId="12" applyFont="1" applyFill="1" applyBorder="1" applyAlignment="1">
      <alignment horizontal="center" vertical="center" wrapText="1"/>
    </xf>
    <xf numFmtId="0" fontId="48" fillId="4" borderId="37" xfId="12" applyFont="1" applyFill="1" applyBorder="1" applyAlignment="1">
      <alignment horizontal="center" vertical="center"/>
    </xf>
    <xf numFmtId="0" fontId="48" fillId="4" borderId="38" xfId="12" applyFont="1" applyFill="1" applyBorder="1" applyAlignment="1">
      <alignment horizontal="center" vertical="center"/>
    </xf>
    <xf numFmtId="0" fontId="48" fillId="4" borderId="39" xfId="12" applyFont="1" applyFill="1" applyBorder="1" applyAlignment="1">
      <alignment horizontal="center" vertical="center"/>
    </xf>
    <xf numFmtId="0" fontId="48" fillId="4" borderId="40" xfId="12" applyFont="1" applyFill="1" applyBorder="1" applyAlignment="1">
      <alignment horizontal="center" vertical="center"/>
    </xf>
    <xf numFmtId="0" fontId="48" fillId="4" borderId="0" xfId="12" applyFont="1" applyFill="1" applyAlignment="1">
      <alignment horizontal="center" vertical="center"/>
    </xf>
    <xf numFmtId="0" fontId="48" fillId="4" borderId="41" xfId="12" applyFont="1" applyFill="1" applyBorder="1" applyAlignment="1">
      <alignment horizontal="center" vertical="center"/>
    </xf>
    <xf numFmtId="0" fontId="48" fillId="4" borderId="42" xfId="12" applyFont="1" applyFill="1" applyBorder="1" applyAlignment="1">
      <alignment horizontal="center" vertical="center"/>
    </xf>
    <xf numFmtId="0" fontId="48" fillId="4" borderId="36" xfId="12" applyFont="1" applyFill="1" applyBorder="1" applyAlignment="1">
      <alignment horizontal="center" vertical="center"/>
    </xf>
    <xf numFmtId="0" fontId="48" fillId="4" borderId="43" xfId="12" applyFont="1" applyFill="1" applyBorder="1" applyAlignment="1">
      <alignment horizontal="center" vertical="center"/>
    </xf>
    <xf numFmtId="0" fontId="42" fillId="0" borderId="0" xfId="12" applyFont="1" applyAlignment="1">
      <alignment horizontal="left" vertical="center"/>
    </xf>
    <xf numFmtId="0" fontId="43" fillId="4" borderId="0" xfId="12" applyFont="1" applyFill="1" applyAlignment="1">
      <alignment horizontal="left" vertical="center"/>
    </xf>
    <xf numFmtId="0" fontId="12" fillId="4" borderId="1" xfId="12" applyFont="1" applyFill="1" applyBorder="1" applyAlignment="1">
      <alignment horizontal="center" vertical="top"/>
    </xf>
    <xf numFmtId="178" fontId="19" fillId="4" borderId="3" xfId="12" applyNumberFormat="1" applyFont="1" applyFill="1" applyBorder="1" applyAlignment="1">
      <alignment horizontal="center" vertical="center"/>
    </xf>
    <xf numFmtId="178" fontId="19" fillId="4" borderId="4" xfId="12" applyNumberFormat="1" applyFont="1" applyFill="1" applyBorder="1" applyAlignment="1">
      <alignment horizontal="center" vertical="center"/>
    </xf>
    <xf numFmtId="0" fontId="19" fillId="4" borderId="3" xfId="12" applyFont="1" applyFill="1" applyBorder="1" applyAlignment="1">
      <alignment horizontal="center" vertical="center"/>
    </xf>
    <xf numFmtId="0" fontId="19" fillId="4" borderId="4" xfId="12" applyFont="1" applyFill="1" applyBorder="1" applyAlignment="1">
      <alignment horizontal="center" vertical="center"/>
    </xf>
    <xf numFmtId="0" fontId="19" fillId="4" borderId="2" xfId="12" applyFont="1" applyFill="1" applyBorder="1" applyAlignment="1">
      <alignment vertical="center" shrinkToFit="1"/>
    </xf>
    <xf numFmtId="0" fontId="19" fillId="4" borderId="3" xfId="12" applyFont="1" applyFill="1" applyBorder="1" applyAlignment="1">
      <alignment vertical="center" shrinkToFit="1"/>
    </xf>
    <xf numFmtId="0" fontId="24" fillId="0" borderId="0" xfId="2" applyFont="1" applyAlignment="1">
      <alignment horizontal="center" vertical="center" wrapText="1"/>
    </xf>
    <xf numFmtId="0" fontId="21" fillId="0" borderId="0" xfId="2">
      <alignment vertical="center"/>
    </xf>
    <xf numFmtId="0" fontId="25" fillId="0" borderId="1" xfId="2" applyFont="1" applyBorder="1" applyAlignment="1">
      <alignment horizontal="center" vertical="center" wrapText="1"/>
    </xf>
    <xf numFmtId="0" fontId="26" fillId="4" borderId="5" xfId="12" applyFont="1" applyFill="1" applyBorder="1" applyAlignment="1">
      <alignment vertical="center" wrapText="1"/>
    </xf>
    <xf numFmtId="0" fontId="25" fillId="0" borderId="1" xfId="2" applyFont="1" applyBorder="1" applyAlignment="1">
      <alignment horizontal="center" vertical="center" textRotation="255" wrapText="1"/>
    </xf>
    <xf numFmtId="0" fontId="25" fillId="0" borderId="7" xfId="2" applyFont="1" applyBorder="1" applyAlignment="1">
      <alignment horizontal="center" vertical="center" wrapText="1"/>
    </xf>
    <xf numFmtId="0" fontId="25" fillId="0" borderId="11" xfId="2" applyFont="1" applyBorder="1" applyAlignment="1">
      <alignment horizontal="center" vertical="center" wrapText="1"/>
    </xf>
    <xf numFmtId="0" fontId="58" fillId="0" borderId="40" xfId="14" applyFont="1" applyBorder="1" applyAlignment="1">
      <alignment horizontal="center" vertical="center"/>
    </xf>
    <xf numFmtId="0" fontId="58" fillId="0" borderId="0" xfId="14" applyFont="1" applyAlignment="1">
      <alignment horizontal="center" vertical="center"/>
    </xf>
    <xf numFmtId="0" fontId="57" fillId="0" borderId="0" xfId="14" applyFont="1" applyAlignment="1">
      <alignment horizontal="center" vertical="center"/>
    </xf>
    <xf numFmtId="0" fontId="75" fillId="0" borderId="18" xfId="14" applyFont="1" applyBorder="1" applyAlignment="1">
      <alignment horizontal="center"/>
    </xf>
    <xf numFmtId="56" fontId="36" fillId="0" borderId="45" xfId="14" applyNumberFormat="1" applyBorder="1" applyAlignment="1">
      <alignment horizontal="center" vertical="center"/>
    </xf>
    <xf numFmtId="0" fontId="36" fillId="0" borderId="46" xfId="14" applyBorder="1" applyAlignment="1">
      <alignment horizontal="center" vertical="center"/>
    </xf>
    <xf numFmtId="0" fontId="36" fillId="0" borderId="47" xfId="14" applyBorder="1" applyAlignment="1">
      <alignment horizontal="center" vertical="center"/>
    </xf>
    <xf numFmtId="0" fontId="36" fillId="0" borderId="45" xfId="14" applyBorder="1" applyAlignment="1">
      <alignment horizontal="center" vertical="center"/>
    </xf>
    <xf numFmtId="0" fontId="36" fillId="0" borderId="49" xfId="14" applyBorder="1" applyAlignment="1">
      <alignment horizontal="center" vertical="center"/>
    </xf>
    <xf numFmtId="179" fontId="36" fillId="0" borderId="26" xfId="14" applyNumberFormat="1" applyBorder="1" applyAlignment="1">
      <alignment horizontal="center" vertical="center"/>
    </xf>
    <xf numFmtId="179" fontId="36" fillId="0" borderId="0" xfId="14" applyNumberFormat="1" applyAlignment="1">
      <alignment horizontal="center" vertical="center"/>
    </xf>
    <xf numFmtId="179" fontId="36" fillId="0" borderId="6" xfId="14" applyNumberFormat="1" applyBorder="1" applyAlignment="1">
      <alignment horizontal="center" vertical="center"/>
    </xf>
    <xf numFmtId="0" fontId="60" fillId="0" borderId="1" xfId="17" applyFont="1" applyBorder="1" applyAlignment="1">
      <alignment horizontal="center" vertical="center"/>
    </xf>
    <xf numFmtId="0" fontId="60" fillId="0" borderId="7" xfId="17" applyFont="1" applyBorder="1" applyAlignment="1">
      <alignment horizontal="center" vertical="center"/>
    </xf>
    <xf numFmtId="0" fontId="60" fillId="0" borderId="11" xfId="17" applyFont="1" applyBorder="1" applyAlignment="1">
      <alignment horizontal="center" vertical="center"/>
    </xf>
    <xf numFmtId="38" fontId="60" fillId="0" borderId="1" xfId="18" applyFont="1" applyBorder="1" applyAlignment="1">
      <alignment horizontal="center" vertical="center"/>
    </xf>
    <xf numFmtId="38" fontId="60" fillId="0" borderId="1" xfId="17" applyNumberFormat="1" applyFont="1" applyBorder="1" applyAlignment="1">
      <alignment horizontal="center" vertical="center"/>
    </xf>
    <xf numFmtId="0" fontId="60" fillId="0" borderId="1" xfId="15" applyFont="1" applyBorder="1" applyAlignment="1">
      <alignment horizontal="center" vertical="center"/>
    </xf>
    <xf numFmtId="0" fontId="63" fillId="0" borderId="7" xfId="15" applyFont="1" applyBorder="1" applyAlignment="1">
      <alignment horizontal="center" vertical="center"/>
    </xf>
    <xf numFmtId="0" fontId="63" fillId="0" borderId="9" xfId="15" applyFont="1" applyBorder="1" applyAlignment="1">
      <alignment horizontal="center" vertical="center"/>
    </xf>
    <xf numFmtId="0" fontId="63" fillId="0" borderId="11" xfId="15" applyFont="1" applyBorder="1" applyAlignment="1">
      <alignment horizontal="center" vertical="center"/>
    </xf>
    <xf numFmtId="181" fontId="65" fillId="7" borderId="7" xfId="16" applyNumberFormat="1" applyFont="1" applyFill="1" applyBorder="1" applyAlignment="1">
      <alignment horizontal="right" vertical="center"/>
    </xf>
    <xf numFmtId="181" fontId="65" fillId="7" borderId="9" xfId="16" applyNumberFormat="1" applyFont="1" applyFill="1" applyBorder="1" applyAlignment="1">
      <alignment horizontal="right" vertical="center"/>
    </xf>
    <xf numFmtId="181" fontId="65" fillId="7" borderId="11" xfId="16" applyNumberFormat="1" applyFont="1" applyFill="1" applyBorder="1" applyAlignment="1">
      <alignment horizontal="right" vertical="center"/>
    </xf>
    <xf numFmtId="0" fontId="60" fillId="0" borderId="7" xfId="15" applyFont="1" applyBorder="1" applyAlignment="1">
      <alignment horizontal="center" vertical="center"/>
    </xf>
    <xf numFmtId="0" fontId="60" fillId="0" borderId="9" xfId="15" applyFont="1" applyBorder="1" applyAlignment="1">
      <alignment horizontal="center" vertical="center"/>
    </xf>
    <xf numFmtId="0" fontId="60" fillId="0" borderId="11" xfId="15" applyFont="1" applyBorder="1" applyAlignment="1">
      <alignment horizontal="center" vertical="center"/>
    </xf>
    <xf numFmtId="0" fontId="60" fillId="0" borderId="2" xfId="17" applyFont="1" applyBorder="1" applyAlignment="1">
      <alignment horizontal="center" vertical="center"/>
    </xf>
    <xf numFmtId="0" fontId="60" fillId="0" borderId="4" xfId="17" applyFont="1" applyBorder="1" applyAlignment="1">
      <alignment horizontal="center" vertical="center"/>
    </xf>
    <xf numFmtId="0" fontId="66" fillId="0" borderId="7" xfId="15" applyFont="1" applyBorder="1" applyAlignment="1">
      <alignment horizontal="center" vertical="center"/>
    </xf>
    <xf numFmtId="0" fontId="66" fillId="0" borderId="9" xfId="15" applyFont="1" applyBorder="1" applyAlignment="1">
      <alignment horizontal="center" vertical="center"/>
    </xf>
    <xf numFmtId="0" fontId="66" fillId="0" borderId="11" xfId="15" applyFont="1" applyBorder="1" applyAlignment="1">
      <alignment horizontal="center" vertical="center"/>
    </xf>
    <xf numFmtId="0" fontId="63" fillId="0" borderId="19" xfId="15" applyFont="1" applyBorder="1" applyAlignment="1">
      <alignment horizontal="left" vertical="center"/>
    </xf>
    <xf numFmtId="0" fontId="63" fillId="0" borderId="23" xfId="15" applyFont="1" applyBorder="1" applyAlignment="1">
      <alignment horizontal="left" vertical="center"/>
    </xf>
    <xf numFmtId="0" fontId="53" fillId="0" borderId="0" xfId="15" applyFont="1" applyAlignment="1">
      <alignment horizontal="center" vertical="center"/>
    </xf>
    <xf numFmtId="183" fontId="53" fillId="0" borderId="18" xfId="15" applyNumberFormat="1" applyFont="1" applyBorder="1" applyAlignment="1">
      <alignment horizontal="center" vertical="center"/>
    </xf>
    <xf numFmtId="0" fontId="63" fillId="0" borderId="1" xfId="15" applyFont="1" applyBorder="1" applyAlignment="1">
      <alignment horizontal="center" vertical="center"/>
    </xf>
    <xf numFmtId="0" fontId="69" fillId="0" borderId="1" xfId="15" applyFont="1" applyBorder="1" applyAlignment="1">
      <alignment horizontal="center" vertical="center" wrapText="1"/>
    </xf>
    <xf numFmtId="0" fontId="63" fillId="0" borderId="24" xfId="15" applyFont="1" applyBorder="1" applyAlignment="1">
      <alignment horizontal="right" vertical="center"/>
    </xf>
    <xf numFmtId="0" fontId="63" fillId="0" borderId="25" xfId="15" applyFont="1" applyBorder="1" applyAlignment="1">
      <alignment horizontal="right" vertical="center"/>
    </xf>
    <xf numFmtId="49" fontId="64" fillId="0" borderId="7" xfId="15" applyNumberFormat="1" applyFont="1" applyBorder="1" applyAlignment="1">
      <alignment horizontal="center" vertical="center"/>
    </xf>
    <xf numFmtId="49" fontId="64" fillId="0" borderId="11" xfId="15" applyNumberFormat="1" applyFont="1" applyBorder="1" applyAlignment="1">
      <alignment horizontal="center" vertical="center"/>
    </xf>
    <xf numFmtId="0" fontId="65" fillId="7" borderId="7" xfId="15" applyFont="1" applyFill="1" applyBorder="1" applyAlignment="1">
      <alignment horizontal="center" vertical="center" wrapText="1"/>
    </xf>
    <xf numFmtId="0" fontId="65" fillId="7" borderId="11" xfId="15" applyFont="1" applyFill="1" applyBorder="1" applyAlignment="1">
      <alignment horizontal="center" vertical="center"/>
    </xf>
    <xf numFmtId="0" fontId="60" fillId="0" borderId="1" xfId="15" applyFont="1" applyBorder="1" applyAlignment="1">
      <alignment horizontal="center" vertical="center" wrapText="1"/>
    </xf>
    <xf numFmtId="0" fontId="15" fillId="5" borderId="7" xfId="1" applyFont="1" applyFill="1" applyBorder="1" applyAlignment="1">
      <alignment horizontal="center" vertical="center"/>
    </xf>
    <xf numFmtId="0" fontId="15" fillId="5" borderId="9" xfId="1" applyFont="1" applyFill="1" applyBorder="1" applyAlignment="1">
      <alignment horizontal="center" vertical="center"/>
    </xf>
    <xf numFmtId="0" fontId="15" fillId="5" borderId="24" xfId="1" applyFont="1" applyFill="1" applyBorder="1" applyAlignment="1">
      <alignment horizontal="center" vertical="center" wrapText="1"/>
    </xf>
    <xf numFmtId="0" fontId="15" fillId="5" borderId="25" xfId="1" applyFont="1" applyFill="1" applyBorder="1" applyAlignment="1">
      <alignment horizontal="center" vertical="center" wrapText="1"/>
    </xf>
    <xf numFmtId="0" fontId="15" fillId="5" borderId="26"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27" xfId="1" applyFont="1" applyFill="1" applyBorder="1" applyAlignment="1">
      <alignment horizontal="center" vertical="center" textRotation="255"/>
    </xf>
    <xf numFmtId="0" fontId="15" fillId="5" borderId="28" xfId="1" applyFont="1" applyFill="1" applyBorder="1" applyAlignment="1">
      <alignment horizontal="center" vertical="center" textRotation="255"/>
    </xf>
    <xf numFmtId="0" fontId="15" fillId="5" borderId="26" xfId="1" applyFont="1" applyFill="1" applyBorder="1" applyAlignment="1">
      <alignment horizontal="center" vertical="center" textRotation="255"/>
    </xf>
    <xf numFmtId="0" fontId="15" fillId="5" borderId="6" xfId="1" applyFont="1" applyFill="1" applyBorder="1" applyAlignment="1">
      <alignment horizontal="center" vertical="center" textRotation="255"/>
    </xf>
    <xf numFmtId="0" fontId="15" fillId="5" borderId="27" xfId="1" applyFont="1" applyFill="1" applyBorder="1" applyAlignment="1">
      <alignment horizontal="center" vertical="center" textRotation="255" wrapText="1"/>
    </xf>
    <xf numFmtId="0" fontId="15" fillId="5" borderId="28" xfId="1" applyFont="1" applyFill="1" applyBorder="1" applyAlignment="1">
      <alignment horizontal="center" vertical="center" textRotation="255" wrapText="1"/>
    </xf>
    <xf numFmtId="0" fontId="15" fillId="5" borderId="26" xfId="1" applyFont="1" applyFill="1" applyBorder="1" applyAlignment="1">
      <alignment horizontal="center" vertical="center" textRotation="255" wrapText="1"/>
    </xf>
    <xf numFmtId="0" fontId="15" fillId="5" borderId="6" xfId="1" applyFont="1" applyFill="1" applyBorder="1" applyAlignment="1">
      <alignment horizontal="center" vertical="center" textRotation="255" wrapText="1"/>
    </xf>
    <xf numFmtId="0" fontId="15" fillId="5" borderId="20" xfId="1" applyFont="1" applyFill="1" applyBorder="1" applyAlignment="1">
      <alignment horizontal="center" vertical="center" textRotation="255" wrapText="1"/>
    </xf>
    <xf numFmtId="0" fontId="15" fillId="5" borderId="9" xfId="1" applyFont="1" applyFill="1" applyBorder="1" applyAlignment="1">
      <alignment horizontal="center" vertical="center" textRotation="255" wrapText="1"/>
    </xf>
    <xf numFmtId="0" fontId="15" fillId="5" borderId="7" xfId="1" applyFont="1" applyFill="1" applyBorder="1" applyAlignment="1">
      <alignment horizontal="center" vertical="center" textRotation="255" wrapText="1"/>
    </xf>
    <xf numFmtId="0" fontId="15" fillId="5" borderId="27" xfId="1" applyFont="1" applyFill="1" applyBorder="1" applyAlignment="1">
      <alignment horizontal="center" vertical="center" wrapText="1"/>
    </xf>
    <xf numFmtId="0" fontId="15" fillId="5" borderId="33" xfId="1" applyFont="1" applyFill="1" applyBorder="1" applyAlignment="1">
      <alignment horizontal="center" vertical="center" wrapText="1"/>
    </xf>
    <xf numFmtId="0" fontId="15" fillId="5" borderId="28" xfId="1" applyFont="1" applyFill="1" applyBorder="1" applyAlignment="1">
      <alignment horizontal="center" vertical="center" wrapText="1"/>
    </xf>
    <xf numFmtId="0" fontId="15" fillId="5" borderId="34" xfId="1" applyFont="1" applyFill="1" applyBorder="1" applyAlignment="1">
      <alignment horizontal="center" vertical="center" textRotation="255" wrapText="1"/>
    </xf>
    <xf numFmtId="0" fontId="15" fillId="5" borderId="35" xfId="1" applyFont="1" applyFill="1" applyBorder="1" applyAlignment="1">
      <alignment horizontal="center" vertical="center" textRotation="255" wrapText="1"/>
    </xf>
    <xf numFmtId="0" fontId="15" fillId="5" borderId="34" xfId="1" applyFont="1" applyFill="1" applyBorder="1" applyAlignment="1">
      <alignment horizontal="center" vertical="center" wrapText="1"/>
    </xf>
    <xf numFmtId="0" fontId="15" fillId="5" borderId="35" xfId="1" applyFont="1" applyFill="1" applyBorder="1" applyAlignment="1">
      <alignment horizontal="center" vertical="center" wrapText="1"/>
    </xf>
    <xf numFmtId="0" fontId="10" fillId="0" borderId="0" xfId="1" applyFont="1" applyAlignment="1">
      <alignment horizontal="center" vertical="center"/>
    </xf>
    <xf numFmtId="0" fontId="15" fillId="5" borderId="13" xfId="1" applyFont="1" applyFill="1" applyBorder="1" applyAlignment="1">
      <alignment horizontal="center" vertical="center" wrapText="1"/>
    </xf>
    <xf numFmtId="0" fontId="15" fillId="5" borderId="14" xfId="1" applyFont="1" applyFill="1" applyBorder="1" applyAlignment="1">
      <alignment horizontal="center" vertical="center" wrapText="1"/>
    </xf>
    <xf numFmtId="0" fontId="15" fillId="5" borderId="22" xfId="1" applyFont="1" applyFill="1" applyBorder="1" applyAlignment="1">
      <alignment horizontal="center" vertical="center" wrapText="1"/>
    </xf>
    <xf numFmtId="0" fontId="15" fillId="5" borderId="0" xfId="1" applyFont="1" applyFill="1" applyAlignment="1">
      <alignment horizontal="center" vertical="center" wrapText="1"/>
    </xf>
    <xf numFmtId="0" fontId="15" fillId="5" borderId="29" xfId="1" applyFont="1" applyFill="1" applyBorder="1" applyAlignment="1">
      <alignment horizontal="center" vertical="center" textRotation="255" wrapText="1"/>
    </xf>
    <xf numFmtId="0" fontId="15" fillId="5" borderId="30" xfId="1" applyFont="1" applyFill="1" applyBorder="1" applyAlignment="1">
      <alignment horizontal="center" vertical="center" textRotation="255" wrapText="1"/>
    </xf>
    <xf numFmtId="0" fontId="11" fillId="4" borderId="0" xfId="1" applyFont="1" applyFill="1" applyAlignment="1">
      <alignment horizontal="left" vertical="center" wrapText="1"/>
    </xf>
    <xf numFmtId="0" fontId="13" fillId="4" borderId="0" xfId="1" applyFont="1" applyFill="1" applyAlignment="1">
      <alignment horizontal="left" vertical="center" wrapText="1"/>
    </xf>
    <xf numFmtId="0" fontId="13" fillId="4" borderId="0" xfId="1" applyFont="1" applyFill="1" applyAlignment="1">
      <alignment horizontal="left" vertical="center"/>
    </xf>
    <xf numFmtId="0" fontId="11" fillId="0" borderId="10" xfId="9" applyFont="1" applyBorder="1" applyAlignment="1">
      <alignment horizontal="left" vertical="center" indent="1"/>
    </xf>
    <xf numFmtId="0" fontId="11" fillId="0" borderId="20" xfId="9" applyFont="1" applyBorder="1" applyAlignment="1">
      <alignment horizontal="left" vertical="center" indent="1"/>
    </xf>
    <xf numFmtId="0" fontId="11" fillId="0" borderId="7" xfId="9" applyFont="1" applyBorder="1" applyAlignment="1">
      <alignment horizontal="left" vertical="center" indent="1"/>
    </xf>
    <xf numFmtId="0" fontId="11" fillId="0" borderId="11" xfId="9" applyFont="1" applyBorder="1" applyAlignment="1">
      <alignment horizontal="left" vertical="center" indent="1"/>
    </xf>
    <xf numFmtId="0" fontId="11" fillId="0" borderId="18" xfId="9" applyFont="1" applyBorder="1" applyAlignment="1">
      <alignment vertical="center"/>
    </xf>
    <xf numFmtId="0" fontId="11" fillId="0" borderId="23" xfId="9" applyFont="1" applyBorder="1" applyAlignment="1">
      <alignment vertical="center"/>
    </xf>
    <xf numFmtId="0" fontId="11" fillId="0" borderId="19" xfId="9" applyFont="1" applyBorder="1" applyAlignment="1">
      <alignment horizontal="center" vertical="center" readingOrder="1"/>
    </xf>
    <xf numFmtId="0" fontId="11" fillId="0" borderId="18" xfId="9" applyFont="1" applyBorder="1" applyAlignment="1">
      <alignment horizontal="center" vertical="center" readingOrder="1"/>
    </xf>
    <xf numFmtId="0" fontId="11" fillId="0" borderId="23" xfId="9" applyFont="1" applyBorder="1" applyAlignment="1">
      <alignment horizontal="center" vertical="center" readingOrder="1"/>
    </xf>
    <xf numFmtId="0" fontId="11" fillId="0" borderId="0" xfId="9" applyFont="1" applyAlignment="1">
      <alignment horizontal="left" vertical="top" wrapText="1"/>
    </xf>
    <xf numFmtId="0" fontId="11" fillId="5" borderId="1" xfId="9" applyFont="1" applyFill="1" applyBorder="1" applyAlignment="1">
      <alignment horizontal="center" vertical="center"/>
    </xf>
    <xf numFmtId="0" fontId="11" fillId="0" borderId="8" xfId="9" applyFont="1" applyBorder="1" applyAlignment="1">
      <alignment horizontal="left" vertical="center" indent="1"/>
    </xf>
    <xf numFmtId="0" fontId="11" fillId="0" borderId="0" xfId="9" applyFont="1" applyAlignment="1">
      <alignment horizontal="right" vertical="center"/>
    </xf>
    <xf numFmtId="0" fontId="11" fillId="0" borderId="13" xfId="9" applyFont="1" applyBorder="1" applyAlignment="1">
      <alignment horizontal="left" vertical="center" indent="1"/>
    </xf>
    <xf numFmtId="0" fontId="11" fillId="0" borderId="14" xfId="9" applyFont="1" applyBorder="1" applyAlignment="1">
      <alignment horizontal="left" vertical="center" indent="1"/>
    </xf>
    <xf numFmtId="0" fontId="11" fillId="0" borderId="16" xfId="9" applyFont="1" applyBorder="1" applyAlignment="1">
      <alignment horizontal="left" vertical="center" indent="1"/>
    </xf>
    <xf numFmtId="0" fontId="11" fillId="0" borderId="17" xfId="9" applyFont="1" applyBorder="1" applyAlignment="1">
      <alignment horizontal="left" vertical="center" indent="1"/>
    </xf>
    <xf numFmtId="0" fontId="11" fillId="0" borderId="12" xfId="9" applyFont="1" applyBorder="1" applyAlignment="1">
      <alignment horizontal="left" vertical="center" indent="1"/>
    </xf>
    <xf numFmtId="0" fontId="11" fillId="0" borderId="0" xfId="9" applyFont="1" applyAlignment="1">
      <alignment horizontal="center" vertical="center"/>
    </xf>
    <xf numFmtId="0" fontId="76" fillId="0" borderId="1" xfId="1" applyFont="1" applyBorder="1" applyAlignment="1">
      <alignment horizontal="center" vertical="center"/>
    </xf>
    <xf numFmtId="0" fontId="11" fillId="0" borderId="0" xfId="9" applyFont="1" applyAlignment="1">
      <alignment vertical="center" wrapText="1"/>
    </xf>
    <xf numFmtId="0" fontId="11" fillId="0" borderId="6" xfId="9" applyFont="1" applyBorder="1" applyAlignment="1">
      <alignment vertical="center" wrapText="1"/>
    </xf>
    <xf numFmtId="0" fontId="3" fillId="2" borderId="0" xfId="0" applyFont="1" applyFill="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3" fillId="2" borderId="0" xfId="0" applyFont="1" applyFill="1"/>
    <xf numFmtId="0" fontId="3" fillId="2" borderId="0" xfId="8" applyFont="1" applyFill="1" applyAlignment="1">
      <alignment horizontal="center" vertical="center"/>
    </xf>
    <xf numFmtId="38" fontId="18" fillId="0" borderId="1" xfId="5" applyFont="1" applyBorder="1" applyAlignment="1">
      <alignment vertical="center" textRotation="180"/>
    </xf>
  </cellXfs>
  <cellStyles count="19">
    <cellStyle name="桁区切り" xfId="13" builtinId="6"/>
    <cellStyle name="桁区切り 2" xfId="4" xr:uid="{00000000-0005-0000-0000-00002B000000}"/>
    <cellStyle name="桁区切り 2 2" xfId="5" xr:uid="{00000000-0005-0000-0000-00002D000000}"/>
    <cellStyle name="桁区切り 2 3" xfId="7" xr:uid="{00000000-0005-0000-0000-000032000000}"/>
    <cellStyle name="桁区切り 3" xfId="16" xr:uid="{8813DE6D-85F7-4ECE-8258-25364E437389}"/>
    <cellStyle name="桁区切り 4" xfId="18" xr:uid="{32DD4406-6992-47E0-8A46-F7679271539B}"/>
    <cellStyle name="標準" xfId="0" builtinId="0"/>
    <cellStyle name="標準 2" xfId="8" xr:uid="{00000000-0005-0000-0000-000038000000}"/>
    <cellStyle name="標準 2 2" xfId="9" xr:uid="{00000000-0005-0000-0000-000039000000}"/>
    <cellStyle name="標準 3" xfId="10" xr:uid="{00000000-0005-0000-0000-00003A000000}"/>
    <cellStyle name="標準 3 2" xfId="2" xr:uid="{00000000-0005-0000-0000-000009000000}"/>
    <cellStyle name="標準 4" xfId="3" xr:uid="{00000000-0005-0000-0000-00000F000000}"/>
    <cellStyle name="標準 4 2" xfId="6" xr:uid="{00000000-0005-0000-0000-000031000000}"/>
    <cellStyle name="標準 4 3" xfId="1" xr:uid="{00000000-0005-0000-0000-000005000000}"/>
    <cellStyle name="標準 5" xfId="11" xr:uid="{00000000-0005-0000-0000-00003B000000}"/>
    <cellStyle name="標準 6" xfId="12" xr:uid="{00000000-0005-0000-0000-00003C000000}"/>
    <cellStyle name="標準 6 2" xfId="15" xr:uid="{57D3A2C5-D16B-4937-A95E-5DC9DBD38E24}"/>
    <cellStyle name="標準 7" xfId="17" xr:uid="{6F583CCE-F21F-48BF-B7E3-28C6F2EA8D04}"/>
    <cellStyle name="標準 8" xfId="14" xr:uid="{E4316375-D66C-4ABD-A202-70C0F2C7A62D}"/>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png"/><Relationship Id="rId1" Type="http://schemas.openxmlformats.org/officeDocument/2006/relationships/image" Target="../media/image10.jpeg"/><Relationship Id="rId4"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0</xdr:col>
      <xdr:colOff>83820</xdr:colOff>
      <xdr:row>17</xdr:row>
      <xdr:rowOff>45720</xdr:rowOff>
    </xdr:from>
    <xdr:to>
      <xdr:col>6</xdr:col>
      <xdr:colOff>175895</xdr:colOff>
      <xdr:row>24</xdr:row>
      <xdr:rowOff>313055</xdr:rowOff>
    </xdr:to>
    <xdr:grpSp>
      <xdr:nvGrpSpPr>
        <xdr:cNvPr id="2" name="グループ化 1">
          <a:extLst>
            <a:ext uri="{FF2B5EF4-FFF2-40B4-BE49-F238E27FC236}">
              <a16:creationId xmlns:a16="http://schemas.microsoft.com/office/drawing/2014/main" id="{61E86622-99DE-42A9-8526-6D5C5A9FFF1C}"/>
            </a:ext>
          </a:extLst>
        </xdr:cNvPr>
        <xdr:cNvGrpSpPr/>
      </xdr:nvGrpSpPr>
      <xdr:grpSpPr>
        <a:xfrm>
          <a:off x="83820" y="4114800"/>
          <a:ext cx="2720975" cy="2134235"/>
          <a:chOff x="0" y="4183380"/>
          <a:chExt cx="2720975" cy="2134235"/>
        </a:xfrm>
      </xdr:grpSpPr>
      <xdr:pic>
        <xdr:nvPicPr>
          <xdr:cNvPr id="3" name="図 2">
            <a:extLst>
              <a:ext uri="{FF2B5EF4-FFF2-40B4-BE49-F238E27FC236}">
                <a16:creationId xmlns:a16="http://schemas.microsoft.com/office/drawing/2014/main" id="{8C8EC6B3-D89E-45E4-81A7-AB987D520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4346575"/>
            <a:ext cx="996950" cy="17818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4">
            <a:extLst>
              <a:ext uri="{FF2B5EF4-FFF2-40B4-BE49-F238E27FC236}">
                <a16:creationId xmlns:a16="http://schemas.microsoft.com/office/drawing/2014/main" id="{EC83B38C-3D47-C1A7-1012-79D99C0E3210}"/>
              </a:ext>
            </a:extLst>
          </xdr:cNvPr>
          <xdr:cNvPicPr>
            <a:picLocks noChangeAspect="1"/>
          </xdr:cNvPicPr>
        </xdr:nvPicPr>
        <xdr:blipFill>
          <a:blip xmlns:r="http://schemas.openxmlformats.org/officeDocument/2006/relationships" r:embed="rId2"/>
          <a:stretch>
            <a:fillRect/>
          </a:stretch>
        </xdr:blipFill>
        <xdr:spPr>
          <a:xfrm>
            <a:off x="790575" y="4183380"/>
            <a:ext cx="1630680" cy="1713230"/>
          </a:xfrm>
          <a:prstGeom prst="rect">
            <a:avLst/>
          </a:prstGeom>
        </xdr:spPr>
      </xdr:pic>
      <xdr:pic>
        <xdr:nvPicPr>
          <xdr:cNvPr id="5" name="図 2">
            <a:extLst>
              <a:ext uri="{FF2B5EF4-FFF2-40B4-BE49-F238E27FC236}">
                <a16:creationId xmlns:a16="http://schemas.microsoft.com/office/drawing/2014/main" id="{78408AB1-4392-9452-0640-117D88F2BAE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57225" y="4594860"/>
            <a:ext cx="899160" cy="16173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3">
            <a:extLst>
              <a:ext uri="{FF2B5EF4-FFF2-40B4-BE49-F238E27FC236}">
                <a16:creationId xmlns:a16="http://schemas.microsoft.com/office/drawing/2014/main" id="{7DCF8976-E1E0-FEEE-7B07-CE6DB7007C7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1796415" y="4564380"/>
            <a:ext cx="924560" cy="1666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11">
            <a:extLst>
              <a:ext uri="{FF2B5EF4-FFF2-40B4-BE49-F238E27FC236}">
                <a16:creationId xmlns:a16="http://schemas.microsoft.com/office/drawing/2014/main" id="{53168D46-5C38-5F03-9BA4-B3C4A06CECA7}"/>
              </a:ext>
            </a:extLst>
          </xdr:cNvPr>
          <xdr:cNvPicPr>
            <a:picLocks noChangeAspect="1"/>
          </xdr:cNvPicPr>
        </xdr:nvPicPr>
        <xdr:blipFill>
          <a:blip xmlns:r="http://schemas.openxmlformats.org/officeDocument/2006/relationships" r:embed="rId5"/>
          <a:stretch>
            <a:fillRect/>
          </a:stretch>
        </xdr:blipFill>
        <xdr:spPr>
          <a:xfrm>
            <a:off x="836295" y="5612130"/>
            <a:ext cx="766445" cy="657860"/>
          </a:xfrm>
          <a:prstGeom prst="rect">
            <a:avLst/>
          </a:prstGeom>
        </xdr:spPr>
      </xdr:pic>
      <xdr:pic>
        <xdr:nvPicPr>
          <xdr:cNvPr id="8" name="図 11">
            <a:extLst>
              <a:ext uri="{FF2B5EF4-FFF2-40B4-BE49-F238E27FC236}">
                <a16:creationId xmlns:a16="http://schemas.microsoft.com/office/drawing/2014/main" id="{7938B54C-7F08-ABA6-F7B3-45761F8B7C77}"/>
              </a:ext>
            </a:extLst>
          </xdr:cNvPr>
          <xdr:cNvPicPr>
            <a:picLocks noChangeAspect="1"/>
          </xdr:cNvPicPr>
        </xdr:nvPicPr>
        <xdr:blipFill>
          <a:blip xmlns:r="http://schemas.openxmlformats.org/officeDocument/2006/relationships" r:embed="rId5"/>
          <a:stretch>
            <a:fillRect/>
          </a:stretch>
        </xdr:blipFill>
        <xdr:spPr>
          <a:xfrm>
            <a:off x="1375410" y="5640705"/>
            <a:ext cx="766445" cy="657860"/>
          </a:xfrm>
          <a:prstGeom prst="rect">
            <a:avLst/>
          </a:prstGeom>
        </xdr:spPr>
      </xdr:pic>
      <xdr:pic>
        <xdr:nvPicPr>
          <xdr:cNvPr id="9" name="図 11">
            <a:extLst>
              <a:ext uri="{FF2B5EF4-FFF2-40B4-BE49-F238E27FC236}">
                <a16:creationId xmlns:a16="http://schemas.microsoft.com/office/drawing/2014/main" id="{0CA23AFE-7EF1-49BB-DACF-74F2B58FB743}"/>
              </a:ext>
            </a:extLst>
          </xdr:cNvPr>
          <xdr:cNvPicPr>
            <a:picLocks noChangeAspect="1"/>
          </xdr:cNvPicPr>
        </xdr:nvPicPr>
        <xdr:blipFill>
          <a:blip xmlns:r="http://schemas.openxmlformats.org/officeDocument/2006/relationships" r:embed="rId5"/>
          <a:stretch>
            <a:fillRect/>
          </a:stretch>
        </xdr:blipFill>
        <xdr:spPr>
          <a:xfrm>
            <a:off x="1910715" y="5659755"/>
            <a:ext cx="762635" cy="657860"/>
          </a:xfrm>
          <a:prstGeom prst="rect">
            <a:avLst/>
          </a:prstGeom>
        </xdr:spPr>
      </xdr:pic>
      <xdr:sp macro="" textlink="">
        <xdr:nvSpPr>
          <xdr:cNvPr id="10" name="テキスト ボックス 21">
            <a:extLst>
              <a:ext uri="{FF2B5EF4-FFF2-40B4-BE49-F238E27FC236}">
                <a16:creationId xmlns:a16="http://schemas.microsoft.com/office/drawing/2014/main" id="{FEA71BA5-B518-29BB-8AF8-CCB53B6E6C3C}"/>
              </a:ext>
            </a:extLst>
          </xdr:cNvPr>
          <xdr:cNvSpPr txBox="1"/>
        </xdr:nvSpPr>
        <xdr:spPr>
          <a:xfrm>
            <a:off x="1929765" y="5173980"/>
            <a:ext cx="649605" cy="4781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kumimoji="1" lang="en-US" altLang="ja-JP" sz="900" b="1"/>
              <a:t>9</a:t>
            </a:r>
            <a:r>
              <a:rPr kumimoji="1" lang="ja-JP" altLang="en-US" sz="900" b="1"/>
              <a:t>月</a:t>
            </a:r>
            <a:r>
              <a:rPr kumimoji="1" lang="en-US" altLang="ja-JP" sz="900" b="1"/>
              <a:t>11</a:t>
            </a:r>
            <a:r>
              <a:rPr kumimoji="1" lang="ja-JP" altLang="en-US" sz="900" b="1"/>
              <a:t>日</a:t>
            </a:r>
            <a:endParaRPr kumimoji="1" lang="en-US" altLang="ja-JP" sz="900" b="1"/>
          </a:p>
          <a:p>
            <a:pPr algn="ctr"/>
            <a:r>
              <a:rPr kumimoji="1" lang="ja-JP" altLang="en-US" sz="900" b="1"/>
              <a:t>天神</a:t>
            </a:r>
            <a:r>
              <a:rPr kumimoji="1" lang="en-US" altLang="ja-JP" sz="900" b="1"/>
              <a:t>2023</a:t>
            </a:r>
            <a:endParaRPr kumimoji="1" lang="ja-JP" altLang="en-US" sz="900" b="1"/>
          </a:p>
        </xdr:txBody>
      </xdr:sp>
    </xdr:grpSp>
    <xdr:clientData/>
  </xdr:twoCellAnchor>
  <xdr:twoCellAnchor>
    <xdr:from>
      <xdr:col>0</xdr:col>
      <xdr:colOff>106680</xdr:colOff>
      <xdr:row>7</xdr:row>
      <xdr:rowOff>60960</xdr:rowOff>
    </xdr:from>
    <xdr:to>
      <xdr:col>6</xdr:col>
      <xdr:colOff>204470</xdr:colOff>
      <xdr:row>14</xdr:row>
      <xdr:rowOff>241935</xdr:rowOff>
    </xdr:to>
    <xdr:grpSp>
      <xdr:nvGrpSpPr>
        <xdr:cNvPr id="11" name="グループ化 10">
          <a:extLst>
            <a:ext uri="{FF2B5EF4-FFF2-40B4-BE49-F238E27FC236}">
              <a16:creationId xmlns:a16="http://schemas.microsoft.com/office/drawing/2014/main" id="{2C454F96-CB0F-4537-A19F-F7B4E2F0BC7F}"/>
            </a:ext>
          </a:extLst>
        </xdr:cNvPr>
        <xdr:cNvGrpSpPr/>
      </xdr:nvGrpSpPr>
      <xdr:grpSpPr>
        <a:xfrm>
          <a:off x="106680" y="1409700"/>
          <a:ext cx="2726690" cy="2047875"/>
          <a:chOff x="0" y="1463040"/>
          <a:chExt cx="2726690" cy="2047875"/>
        </a:xfrm>
      </xdr:grpSpPr>
      <xdr:pic>
        <xdr:nvPicPr>
          <xdr:cNvPr id="12" name="図 11">
            <a:extLst>
              <a:ext uri="{FF2B5EF4-FFF2-40B4-BE49-F238E27FC236}">
                <a16:creationId xmlns:a16="http://schemas.microsoft.com/office/drawing/2014/main" id="{3A9AB495-1440-59A5-E427-1CE5E13C65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0" y="1626235"/>
            <a:ext cx="998855" cy="178181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図 4">
            <a:extLst>
              <a:ext uri="{FF2B5EF4-FFF2-40B4-BE49-F238E27FC236}">
                <a16:creationId xmlns:a16="http://schemas.microsoft.com/office/drawing/2014/main" id="{F0361608-E383-1ED5-120C-CC6C66418679}"/>
              </a:ext>
            </a:extLst>
          </xdr:cNvPr>
          <xdr:cNvPicPr>
            <a:picLocks noChangeAspect="1"/>
          </xdr:cNvPicPr>
        </xdr:nvPicPr>
        <xdr:blipFill>
          <a:blip xmlns:r="http://schemas.openxmlformats.org/officeDocument/2006/relationships" r:embed="rId2"/>
          <a:stretch>
            <a:fillRect/>
          </a:stretch>
        </xdr:blipFill>
        <xdr:spPr>
          <a:xfrm>
            <a:off x="790575" y="1463040"/>
            <a:ext cx="1636395" cy="1713230"/>
          </a:xfrm>
          <a:prstGeom prst="rect">
            <a:avLst/>
          </a:prstGeom>
        </xdr:spPr>
      </xdr:pic>
      <xdr:pic>
        <xdr:nvPicPr>
          <xdr:cNvPr id="14" name="図 2">
            <a:extLst>
              <a:ext uri="{FF2B5EF4-FFF2-40B4-BE49-F238E27FC236}">
                <a16:creationId xmlns:a16="http://schemas.microsoft.com/office/drawing/2014/main" id="{0811E664-7966-31D7-ECA3-E3F444F9ED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57225" y="1874520"/>
            <a:ext cx="902970" cy="16173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図 3">
            <a:extLst>
              <a:ext uri="{FF2B5EF4-FFF2-40B4-BE49-F238E27FC236}">
                <a16:creationId xmlns:a16="http://schemas.microsoft.com/office/drawing/2014/main" id="{F1491D82-8BC2-B46B-4A84-0AABFE36567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1796415" y="1844040"/>
            <a:ext cx="930275" cy="16668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テキスト ボックス 20">
            <a:extLst>
              <a:ext uri="{FF2B5EF4-FFF2-40B4-BE49-F238E27FC236}">
                <a16:creationId xmlns:a16="http://schemas.microsoft.com/office/drawing/2014/main" id="{1EE71B5D-94FC-4932-0629-4731D70DFF5C}"/>
              </a:ext>
            </a:extLst>
          </xdr:cNvPr>
          <xdr:cNvSpPr txBox="1"/>
        </xdr:nvSpPr>
        <xdr:spPr>
          <a:xfrm>
            <a:off x="1929765" y="2520315"/>
            <a:ext cx="649605" cy="4781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kumimoji="1" lang="en-US" altLang="ja-JP" sz="900" b="1"/>
              <a:t>9</a:t>
            </a:r>
            <a:r>
              <a:rPr kumimoji="1" lang="ja-JP" altLang="en-US" sz="900" b="1"/>
              <a:t>月</a:t>
            </a:r>
            <a:r>
              <a:rPr kumimoji="1" lang="en-US" altLang="ja-JP" sz="900" b="1"/>
              <a:t>10</a:t>
            </a:r>
            <a:r>
              <a:rPr kumimoji="1" lang="ja-JP" altLang="en-US" sz="900" b="1"/>
              <a:t>日</a:t>
            </a:r>
            <a:endParaRPr kumimoji="1" lang="en-US" altLang="ja-JP" sz="900" b="1"/>
          </a:p>
          <a:p>
            <a:pPr algn="ctr"/>
            <a:r>
              <a:rPr kumimoji="1" lang="ja-JP" altLang="en-US" sz="900" b="1"/>
              <a:t>天神</a:t>
            </a:r>
            <a:r>
              <a:rPr kumimoji="1" lang="en-US" altLang="ja-JP" sz="900" b="1"/>
              <a:t>2023</a:t>
            </a:r>
            <a:endParaRPr kumimoji="1" lang="ja-JP" altLang="en-US" sz="900" b="1"/>
          </a:p>
        </xdr:txBody>
      </xdr:sp>
    </xdr:grpSp>
    <xdr:clientData/>
  </xdr:twoCellAnchor>
  <xdr:twoCellAnchor>
    <xdr:from>
      <xdr:col>0</xdr:col>
      <xdr:colOff>0</xdr:colOff>
      <xdr:row>27</xdr:row>
      <xdr:rowOff>198120</xdr:rowOff>
    </xdr:from>
    <xdr:to>
      <xdr:col>7</xdr:col>
      <xdr:colOff>93980</xdr:colOff>
      <xdr:row>35</xdr:row>
      <xdr:rowOff>34290</xdr:rowOff>
    </xdr:to>
    <xdr:grpSp>
      <xdr:nvGrpSpPr>
        <xdr:cNvPr id="23" name="グループ化 22">
          <a:extLst>
            <a:ext uri="{FF2B5EF4-FFF2-40B4-BE49-F238E27FC236}">
              <a16:creationId xmlns:a16="http://schemas.microsoft.com/office/drawing/2014/main" id="{FFDBA13A-F054-472C-AFA9-AFFD86DE7ABC}"/>
            </a:ext>
          </a:extLst>
        </xdr:cNvPr>
        <xdr:cNvGrpSpPr/>
      </xdr:nvGrpSpPr>
      <xdr:grpSpPr>
        <a:xfrm>
          <a:off x="0" y="6987540"/>
          <a:ext cx="2981960" cy="2023110"/>
          <a:chOff x="0" y="6989445"/>
          <a:chExt cx="2981960" cy="2023110"/>
        </a:xfrm>
      </xdr:grpSpPr>
      <xdr:pic>
        <xdr:nvPicPr>
          <xdr:cNvPr id="24" name="図 24">
            <a:extLst>
              <a:ext uri="{FF2B5EF4-FFF2-40B4-BE49-F238E27FC236}">
                <a16:creationId xmlns:a16="http://schemas.microsoft.com/office/drawing/2014/main" id="{B8118A77-85A0-F1AD-3B0D-8720AF90B3A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85725" y="6989445"/>
            <a:ext cx="1559560" cy="1651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図 13">
            <a:extLst>
              <a:ext uri="{FF2B5EF4-FFF2-40B4-BE49-F238E27FC236}">
                <a16:creationId xmlns:a16="http://schemas.microsoft.com/office/drawing/2014/main" id="{DD3E337E-B99E-9FAD-265B-30D5C6D3FD7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0" y="7217410"/>
            <a:ext cx="886460" cy="1593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14">
            <a:extLst>
              <a:ext uri="{FF2B5EF4-FFF2-40B4-BE49-F238E27FC236}">
                <a16:creationId xmlns:a16="http://schemas.microsoft.com/office/drawing/2014/main" id="{E2FBC13C-7679-7A23-A9D4-C927ABF9DE6F}"/>
              </a:ext>
            </a:extLst>
          </xdr:cNvPr>
          <xdr:cNvPicPr>
            <a:picLocks noChangeAspect="1"/>
          </xdr:cNvPicPr>
        </xdr:nvPicPr>
        <xdr:blipFill>
          <a:blip xmlns:r="http://schemas.openxmlformats.org/officeDocument/2006/relationships" r:embed="rId2"/>
          <a:stretch>
            <a:fillRect/>
          </a:stretch>
        </xdr:blipFill>
        <xdr:spPr>
          <a:xfrm>
            <a:off x="1150620" y="7056120"/>
            <a:ext cx="1638300" cy="1737995"/>
          </a:xfrm>
          <a:prstGeom prst="rect">
            <a:avLst/>
          </a:prstGeom>
        </xdr:spPr>
      </xdr:pic>
      <xdr:pic>
        <xdr:nvPicPr>
          <xdr:cNvPr id="27" name="図 15">
            <a:extLst>
              <a:ext uri="{FF2B5EF4-FFF2-40B4-BE49-F238E27FC236}">
                <a16:creationId xmlns:a16="http://schemas.microsoft.com/office/drawing/2014/main" id="{EFFDD9DC-2AC6-7DBB-E874-9B19364BA3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960120" y="7211060"/>
            <a:ext cx="904875" cy="162687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図 16">
            <a:extLst>
              <a:ext uri="{FF2B5EF4-FFF2-40B4-BE49-F238E27FC236}">
                <a16:creationId xmlns:a16="http://schemas.microsoft.com/office/drawing/2014/main" id="{82029B88-5737-257E-89C4-9F62468A1A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2049780" y="7123430"/>
            <a:ext cx="932180" cy="16764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テキスト ボックス 28">
            <a:extLst>
              <a:ext uri="{FF2B5EF4-FFF2-40B4-BE49-F238E27FC236}">
                <a16:creationId xmlns:a16="http://schemas.microsoft.com/office/drawing/2014/main" id="{B1783D4A-2156-46D5-FEF3-2C41D72E8354}"/>
              </a:ext>
            </a:extLst>
          </xdr:cNvPr>
          <xdr:cNvSpPr txBox="1"/>
        </xdr:nvSpPr>
        <xdr:spPr>
          <a:xfrm>
            <a:off x="2163445" y="7894320"/>
            <a:ext cx="648970" cy="4787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kumimoji="1" lang="en-US" altLang="ja-JP" sz="900" b="1"/>
              <a:t>9</a:t>
            </a:r>
            <a:r>
              <a:rPr kumimoji="1" lang="ja-JP" altLang="en-US" sz="900" b="1"/>
              <a:t>月</a:t>
            </a:r>
            <a:r>
              <a:rPr kumimoji="1" lang="en-US" altLang="ja-JP" sz="900" b="1"/>
              <a:t>20</a:t>
            </a:r>
            <a:r>
              <a:rPr kumimoji="1" lang="ja-JP" altLang="en-US" sz="900" b="1"/>
              <a:t>日</a:t>
            </a:r>
            <a:endParaRPr kumimoji="1" lang="en-US" altLang="ja-JP" sz="900" b="1"/>
          </a:p>
          <a:p>
            <a:pPr algn="ctr"/>
            <a:r>
              <a:rPr kumimoji="1" lang="ja-JP" altLang="en-US" sz="900" b="1"/>
              <a:t>博多</a:t>
            </a:r>
            <a:r>
              <a:rPr kumimoji="1" lang="en-US" altLang="ja-JP" sz="900" b="1"/>
              <a:t>1999</a:t>
            </a:r>
            <a:endParaRPr kumimoji="1" lang="ja-JP" altLang="en-US" sz="900" b="1"/>
          </a:p>
        </xdr:txBody>
      </xdr:sp>
      <xdr:pic>
        <xdr:nvPicPr>
          <xdr:cNvPr id="30" name="図 11">
            <a:extLst>
              <a:ext uri="{FF2B5EF4-FFF2-40B4-BE49-F238E27FC236}">
                <a16:creationId xmlns:a16="http://schemas.microsoft.com/office/drawing/2014/main" id="{EE6D20D8-4DCF-B5F6-6717-BE4DA6CC2FF6}"/>
              </a:ext>
            </a:extLst>
          </xdr:cNvPr>
          <xdr:cNvPicPr>
            <a:picLocks noChangeAspect="1"/>
          </xdr:cNvPicPr>
        </xdr:nvPicPr>
        <xdr:blipFill>
          <a:blip xmlns:r="http://schemas.openxmlformats.org/officeDocument/2006/relationships" r:embed="rId5"/>
          <a:stretch>
            <a:fillRect/>
          </a:stretch>
        </xdr:blipFill>
        <xdr:spPr>
          <a:xfrm>
            <a:off x="723900" y="8297545"/>
            <a:ext cx="762635" cy="661670"/>
          </a:xfrm>
          <a:prstGeom prst="rect">
            <a:avLst/>
          </a:prstGeom>
        </xdr:spPr>
      </xdr:pic>
      <xdr:pic>
        <xdr:nvPicPr>
          <xdr:cNvPr id="31" name="図 11">
            <a:extLst>
              <a:ext uri="{FF2B5EF4-FFF2-40B4-BE49-F238E27FC236}">
                <a16:creationId xmlns:a16="http://schemas.microsoft.com/office/drawing/2014/main" id="{5036DC1E-813F-B973-3E18-C6B31176DB72}"/>
              </a:ext>
            </a:extLst>
          </xdr:cNvPr>
          <xdr:cNvPicPr>
            <a:picLocks noChangeAspect="1"/>
          </xdr:cNvPicPr>
        </xdr:nvPicPr>
        <xdr:blipFill>
          <a:blip xmlns:r="http://schemas.openxmlformats.org/officeDocument/2006/relationships" r:embed="rId5"/>
          <a:stretch>
            <a:fillRect/>
          </a:stretch>
        </xdr:blipFill>
        <xdr:spPr>
          <a:xfrm>
            <a:off x="1280160" y="8297545"/>
            <a:ext cx="766445" cy="661670"/>
          </a:xfrm>
          <a:prstGeom prst="rect">
            <a:avLst/>
          </a:prstGeom>
        </xdr:spPr>
      </xdr:pic>
      <xdr:pic>
        <xdr:nvPicPr>
          <xdr:cNvPr id="32" name="図 11">
            <a:extLst>
              <a:ext uri="{FF2B5EF4-FFF2-40B4-BE49-F238E27FC236}">
                <a16:creationId xmlns:a16="http://schemas.microsoft.com/office/drawing/2014/main" id="{0F0720FB-74FD-70BD-24A8-5A4444BEB78B}"/>
              </a:ext>
            </a:extLst>
          </xdr:cNvPr>
          <xdr:cNvPicPr>
            <a:picLocks noChangeAspect="1"/>
          </xdr:cNvPicPr>
        </xdr:nvPicPr>
        <xdr:blipFill>
          <a:blip xmlns:r="http://schemas.openxmlformats.org/officeDocument/2006/relationships" r:embed="rId5"/>
          <a:stretch>
            <a:fillRect/>
          </a:stretch>
        </xdr:blipFill>
        <xdr:spPr>
          <a:xfrm>
            <a:off x="1862455" y="8354695"/>
            <a:ext cx="767080" cy="65786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200025</xdr:rowOff>
    </xdr:from>
    <xdr:to>
      <xdr:col>6</xdr:col>
      <xdr:colOff>238125</xdr:colOff>
      <xdr:row>18</xdr:row>
      <xdr:rowOff>76200</xdr:rowOff>
    </xdr:to>
    <xdr:grpSp>
      <xdr:nvGrpSpPr>
        <xdr:cNvPr id="2" name="グループ化 1">
          <a:extLst>
            <a:ext uri="{FF2B5EF4-FFF2-40B4-BE49-F238E27FC236}">
              <a16:creationId xmlns:a16="http://schemas.microsoft.com/office/drawing/2014/main" id="{FF7699C3-F844-48E9-89EE-2E29B613A2EB}"/>
            </a:ext>
          </a:extLst>
        </xdr:cNvPr>
        <xdr:cNvGrpSpPr/>
      </xdr:nvGrpSpPr>
      <xdr:grpSpPr>
        <a:xfrm>
          <a:off x="0" y="2120265"/>
          <a:ext cx="2867025" cy="2223135"/>
          <a:chOff x="23733" y="1298808"/>
          <a:chExt cx="2720167" cy="1622489"/>
        </a:xfrm>
      </xdr:grpSpPr>
      <xdr:grpSp>
        <xdr:nvGrpSpPr>
          <xdr:cNvPr id="3" name="グループ化 2">
            <a:extLst>
              <a:ext uri="{FF2B5EF4-FFF2-40B4-BE49-F238E27FC236}">
                <a16:creationId xmlns:a16="http://schemas.microsoft.com/office/drawing/2014/main" id="{F9BE60FF-F65F-7E35-80E1-3FD9E5BD5FEB}"/>
              </a:ext>
            </a:extLst>
          </xdr:cNvPr>
          <xdr:cNvGrpSpPr/>
        </xdr:nvGrpSpPr>
        <xdr:grpSpPr>
          <a:xfrm>
            <a:off x="23733" y="1298808"/>
            <a:ext cx="2720167" cy="1622489"/>
            <a:chOff x="2758587" y="803762"/>
            <a:chExt cx="2720486" cy="1622489"/>
          </a:xfrm>
        </xdr:grpSpPr>
        <xdr:grpSp>
          <xdr:nvGrpSpPr>
            <xdr:cNvPr id="5" name="グループ化 4">
              <a:extLst>
                <a:ext uri="{FF2B5EF4-FFF2-40B4-BE49-F238E27FC236}">
                  <a16:creationId xmlns:a16="http://schemas.microsoft.com/office/drawing/2014/main" id="{4D7C1F88-D9F2-F5C5-944C-D210CC6DF67A}"/>
                </a:ext>
              </a:extLst>
            </xdr:cNvPr>
            <xdr:cNvGrpSpPr/>
          </xdr:nvGrpSpPr>
          <xdr:grpSpPr>
            <a:xfrm>
              <a:off x="2758587" y="803762"/>
              <a:ext cx="2720486" cy="1622489"/>
              <a:chOff x="6520143" y="1711565"/>
              <a:chExt cx="3128682" cy="1873811"/>
            </a:xfrm>
          </xdr:grpSpPr>
          <xdr:grpSp>
            <xdr:nvGrpSpPr>
              <xdr:cNvPr id="7" name="グループ化 6">
                <a:extLst>
                  <a:ext uri="{FF2B5EF4-FFF2-40B4-BE49-F238E27FC236}">
                    <a16:creationId xmlns:a16="http://schemas.microsoft.com/office/drawing/2014/main" id="{A09E90AC-E3A0-096E-7116-EAE13FBAE3DA}"/>
                  </a:ext>
                </a:extLst>
              </xdr:cNvPr>
              <xdr:cNvGrpSpPr/>
            </xdr:nvGrpSpPr>
            <xdr:grpSpPr>
              <a:xfrm>
                <a:off x="6520143" y="1711565"/>
                <a:ext cx="3128682" cy="1873811"/>
                <a:chOff x="7148793" y="1863965"/>
                <a:chExt cx="3128682" cy="1873811"/>
              </a:xfrm>
            </xdr:grpSpPr>
            <xdr:pic>
              <xdr:nvPicPr>
                <xdr:cNvPr id="9" name="図 8">
                  <a:extLst>
                    <a:ext uri="{FF2B5EF4-FFF2-40B4-BE49-F238E27FC236}">
                      <a16:creationId xmlns:a16="http://schemas.microsoft.com/office/drawing/2014/main" id="{32AEF024-4810-3E82-609A-41BD3905C3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148793" y="1903879"/>
                  <a:ext cx="3128682" cy="17508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189E5E9F-976A-D3A1-E934-4BCC8C593EAB}"/>
                    </a:ext>
                  </a:extLst>
                </xdr:cNvPr>
                <xdr:cNvPicPr>
                  <a:picLocks noChangeAspect="1"/>
                </xdr:cNvPicPr>
              </xdr:nvPicPr>
              <xdr:blipFill>
                <a:blip xmlns:r="http://schemas.openxmlformats.org/officeDocument/2006/relationships" r:embed="rId2"/>
                <a:srcRect t="17276"/>
                <a:stretch>
                  <a:fillRect/>
                </a:stretch>
              </xdr:blipFill>
              <xdr:spPr>
                <a:xfrm>
                  <a:off x="7291669" y="2362199"/>
                  <a:ext cx="635561" cy="1191229"/>
                </a:xfrm>
                <a:prstGeom prst="rect">
                  <a:avLst/>
                </a:prstGeom>
              </xdr:spPr>
            </xdr:pic>
            <xdr:pic>
              <xdr:nvPicPr>
                <xdr:cNvPr id="11" name="図 10">
                  <a:extLst>
                    <a:ext uri="{FF2B5EF4-FFF2-40B4-BE49-F238E27FC236}">
                      <a16:creationId xmlns:a16="http://schemas.microsoft.com/office/drawing/2014/main" id="{0CD9EB4C-91A9-8AC1-62D6-83F9D809E174}"/>
                    </a:ext>
                  </a:extLst>
                </xdr:cNvPr>
                <xdr:cNvPicPr>
                  <a:picLocks noChangeAspect="1"/>
                </xdr:cNvPicPr>
              </xdr:nvPicPr>
              <xdr:blipFill>
                <a:blip xmlns:r="http://schemas.openxmlformats.org/officeDocument/2006/relationships" r:embed="rId2"/>
                <a:srcRect t="13658"/>
                <a:stretch>
                  <a:fillRect/>
                </a:stretch>
              </xdr:blipFill>
              <xdr:spPr>
                <a:xfrm>
                  <a:off x="7796494" y="1863965"/>
                  <a:ext cx="794451" cy="1554164"/>
                </a:xfrm>
                <a:prstGeom prst="rect">
                  <a:avLst/>
                </a:prstGeom>
              </xdr:spPr>
            </xdr:pic>
            <xdr:pic>
              <xdr:nvPicPr>
                <xdr:cNvPr id="12" name="図 11">
                  <a:extLst>
                    <a:ext uri="{FF2B5EF4-FFF2-40B4-BE49-F238E27FC236}">
                      <a16:creationId xmlns:a16="http://schemas.microsoft.com/office/drawing/2014/main" id="{74F22686-6B11-F1FC-5312-47C86E46C71B}"/>
                    </a:ext>
                  </a:extLst>
                </xdr:cNvPr>
                <xdr:cNvPicPr>
                  <a:picLocks noChangeAspect="1"/>
                </xdr:cNvPicPr>
              </xdr:nvPicPr>
              <xdr:blipFill>
                <a:blip xmlns:r="http://schemas.openxmlformats.org/officeDocument/2006/relationships" r:embed="rId2"/>
                <a:srcRect l="27537" t="16689"/>
                <a:stretch>
                  <a:fillRect/>
                </a:stretch>
              </xdr:blipFill>
              <xdr:spPr>
                <a:xfrm rot="1879421" flipH="1">
                  <a:off x="8763238" y="2238183"/>
                  <a:ext cx="1232682" cy="1499593"/>
                </a:xfrm>
                <a:prstGeom prst="rect">
                  <a:avLst/>
                </a:prstGeom>
              </xdr:spPr>
            </xdr:pic>
            <xdr:pic>
              <xdr:nvPicPr>
                <xdr:cNvPr id="13" name="図 12">
                  <a:extLst>
                    <a:ext uri="{FF2B5EF4-FFF2-40B4-BE49-F238E27FC236}">
                      <a16:creationId xmlns:a16="http://schemas.microsoft.com/office/drawing/2014/main" id="{40F2E695-BC1E-07A8-3455-776E631CA020}"/>
                    </a:ext>
                  </a:extLst>
                </xdr:cNvPr>
                <xdr:cNvPicPr>
                  <a:picLocks noChangeAspect="1"/>
                </xdr:cNvPicPr>
              </xdr:nvPicPr>
              <xdr:blipFill>
                <a:blip xmlns:r="http://schemas.openxmlformats.org/officeDocument/2006/relationships" r:embed="rId2"/>
                <a:srcRect t="23861"/>
                <a:stretch>
                  <a:fillRect/>
                </a:stretch>
              </xdr:blipFill>
              <xdr:spPr>
                <a:xfrm rot="680772">
                  <a:off x="7917792" y="1910080"/>
                  <a:ext cx="794451" cy="1370502"/>
                </a:xfrm>
                <a:prstGeom prst="rect">
                  <a:avLst/>
                </a:prstGeom>
              </xdr:spPr>
            </xdr:pic>
            <xdr:pic>
              <xdr:nvPicPr>
                <xdr:cNvPr id="14" name="図 13">
                  <a:extLst>
                    <a:ext uri="{FF2B5EF4-FFF2-40B4-BE49-F238E27FC236}">
                      <a16:creationId xmlns:a16="http://schemas.microsoft.com/office/drawing/2014/main" id="{A06A2160-0762-3725-56D3-A30C0E82C652}"/>
                    </a:ext>
                  </a:extLst>
                </xdr:cNvPr>
                <xdr:cNvPicPr>
                  <a:picLocks noChangeAspect="1"/>
                </xdr:cNvPicPr>
              </xdr:nvPicPr>
              <xdr:blipFill>
                <a:blip xmlns:r="http://schemas.openxmlformats.org/officeDocument/2006/relationships" r:embed="rId2"/>
                <a:srcRect t="9998"/>
                <a:stretch>
                  <a:fillRect/>
                </a:stretch>
              </xdr:blipFill>
              <xdr:spPr>
                <a:xfrm>
                  <a:off x="8682319" y="1902856"/>
                  <a:ext cx="794451" cy="1620048"/>
                </a:xfrm>
                <a:prstGeom prst="rect">
                  <a:avLst/>
                </a:prstGeom>
              </xdr:spPr>
            </xdr:pic>
          </xdr:grpSp>
          <xdr:pic>
            <xdr:nvPicPr>
              <xdr:cNvPr id="8" name="図 7">
                <a:extLst>
                  <a:ext uri="{FF2B5EF4-FFF2-40B4-BE49-F238E27FC236}">
                    <a16:creationId xmlns:a16="http://schemas.microsoft.com/office/drawing/2014/main" id="{B72232DC-C218-531E-B766-E7BF511EBEE7}"/>
                  </a:ext>
                </a:extLst>
              </xdr:cNvPr>
              <xdr:cNvPicPr>
                <a:picLocks noChangeAspect="1"/>
              </xdr:cNvPicPr>
            </xdr:nvPicPr>
            <xdr:blipFill>
              <a:blip xmlns:r="http://schemas.openxmlformats.org/officeDocument/2006/relationships" r:embed="rId2"/>
              <a:srcRect l="20056" t="5648"/>
              <a:stretch>
                <a:fillRect/>
              </a:stretch>
            </xdr:blipFill>
            <xdr:spPr>
              <a:xfrm rot="2198985" flipH="1">
                <a:off x="8248273" y="1874333"/>
                <a:ext cx="911863" cy="1698332"/>
              </a:xfrm>
              <a:prstGeom prst="rect">
                <a:avLst/>
              </a:prstGeom>
            </xdr:spPr>
          </xdr:pic>
        </xdr:grpSp>
        <xdr:sp macro="" textlink="">
          <xdr:nvSpPr>
            <xdr:cNvPr id="6" name="正方形/長方形 5">
              <a:extLst>
                <a:ext uri="{FF2B5EF4-FFF2-40B4-BE49-F238E27FC236}">
                  <a16:creationId xmlns:a16="http://schemas.microsoft.com/office/drawing/2014/main" id="{3427E4FA-A9CC-C31D-059E-77BCE5EFACF3}"/>
                </a:ext>
              </a:extLst>
            </xdr:cNvPr>
            <xdr:cNvSpPr/>
          </xdr:nvSpPr>
          <xdr:spPr>
            <a:xfrm>
              <a:off x="2835519" y="1401671"/>
              <a:ext cx="106421" cy="180944"/>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 name="正方形/長方形 3">
            <a:extLst>
              <a:ext uri="{FF2B5EF4-FFF2-40B4-BE49-F238E27FC236}">
                <a16:creationId xmlns:a16="http://schemas.microsoft.com/office/drawing/2014/main" id="{ED5256F2-86E2-3B1E-DAA0-0DB4A0BF817D}"/>
              </a:ext>
            </a:extLst>
          </xdr:cNvPr>
          <xdr:cNvSpPr/>
        </xdr:nvSpPr>
        <xdr:spPr>
          <a:xfrm>
            <a:off x="2301450" y="1845460"/>
            <a:ext cx="106409" cy="180944"/>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20</xdr:row>
      <xdr:rowOff>47625</xdr:rowOff>
    </xdr:from>
    <xdr:to>
      <xdr:col>6</xdr:col>
      <xdr:colOff>247650</xdr:colOff>
      <xdr:row>30</xdr:row>
      <xdr:rowOff>114299</xdr:rowOff>
    </xdr:to>
    <xdr:grpSp>
      <xdr:nvGrpSpPr>
        <xdr:cNvPr id="42" name="グループ化 41">
          <a:extLst>
            <a:ext uri="{FF2B5EF4-FFF2-40B4-BE49-F238E27FC236}">
              <a16:creationId xmlns:a16="http://schemas.microsoft.com/office/drawing/2014/main" id="{CD1C22E9-0788-42D3-B9EA-5DB8992A260C}"/>
            </a:ext>
          </a:extLst>
        </xdr:cNvPr>
        <xdr:cNvGrpSpPr/>
      </xdr:nvGrpSpPr>
      <xdr:grpSpPr>
        <a:xfrm>
          <a:off x="0" y="4642485"/>
          <a:ext cx="2876550" cy="2520314"/>
          <a:chOff x="23734" y="1333370"/>
          <a:chExt cx="2835162" cy="1944082"/>
        </a:xfrm>
      </xdr:grpSpPr>
      <xdr:grpSp>
        <xdr:nvGrpSpPr>
          <xdr:cNvPr id="43" name="グループ化 42">
            <a:extLst>
              <a:ext uri="{FF2B5EF4-FFF2-40B4-BE49-F238E27FC236}">
                <a16:creationId xmlns:a16="http://schemas.microsoft.com/office/drawing/2014/main" id="{B0EBE0DC-3F20-14C6-38EF-9CBF89D07AB3}"/>
              </a:ext>
            </a:extLst>
          </xdr:cNvPr>
          <xdr:cNvGrpSpPr/>
        </xdr:nvGrpSpPr>
        <xdr:grpSpPr>
          <a:xfrm>
            <a:off x="23734" y="1333370"/>
            <a:ext cx="2835162" cy="1944082"/>
            <a:chOff x="2758588" y="838324"/>
            <a:chExt cx="2835494" cy="1944082"/>
          </a:xfrm>
        </xdr:grpSpPr>
        <xdr:grpSp>
          <xdr:nvGrpSpPr>
            <xdr:cNvPr id="45" name="グループ化 44">
              <a:extLst>
                <a:ext uri="{FF2B5EF4-FFF2-40B4-BE49-F238E27FC236}">
                  <a16:creationId xmlns:a16="http://schemas.microsoft.com/office/drawing/2014/main" id="{9EC3816A-F51A-570A-53D6-762EEE6CDEB1}"/>
                </a:ext>
              </a:extLst>
            </xdr:cNvPr>
            <xdr:cNvGrpSpPr/>
          </xdr:nvGrpSpPr>
          <xdr:grpSpPr>
            <a:xfrm>
              <a:off x="2758588" y="838324"/>
              <a:ext cx="2835494" cy="1944082"/>
              <a:chOff x="6520143" y="1751479"/>
              <a:chExt cx="3260945" cy="2245219"/>
            </a:xfrm>
          </xdr:grpSpPr>
          <xdr:grpSp>
            <xdr:nvGrpSpPr>
              <xdr:cNvPr id="47" name="グループ化 46">
                <a:extLst>
                  <a:ext uri="{FF2B5EF4-FFF2-40B4-BE49-F238E27FC236}">
                    <a16:creationId xmlns:a16="http://schemas.microsoft.com/office/drawing/2014/main" id="{A720B6FC-D5BB-61F3-D683-F3C746394D3E}"/>
                  </a:ext>
                </a:extLst>
              </xdr:cNvPr>
              <xdr:cNvGrpSpPr/>
            </xdr:nvGrpSpPr>
            <xdr:grpSpPr>
              <a:xfrm>
                <a:off x="6520143" y="1751479"/>
                <a:ext cx="3260945" cy="2245219"/>
                <a:chOff x="7148793" y="1903879"/>
                <a:chExt cx="3260945" cy="2245219"/>
              </a:xfrm>
            </xdr:grpSpPr>
            <xdr:pic>
              <xdr:nvPicPr>
                <xdr:cNvPr id="49" name="図 48">
                  <a:extLst>
                    <a:ext uri="{FF2B5EF4-FFF2-40B4-BE49-F238E27FC236}">
                      <a16:creationId xmlns:a16="http://schemas.microsoft.com/office/drawing/2014/main" id="{B5F8A3FC-AF08-15B1-F094-07ED0B77DB5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7148793" y="1903879"/>
                  <a:ext cx="3260945" cy="18249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 name="図 49">
                  <a:extLst>
                    <a:ext uri="{FF2B5EF4-FFF2-40B4-BE49-F238E27FC236}">
                      <a16:creationId xmlns:a16="http://schemas.microsoft.com/office/drawing/2014/main" id="{84A2719C-443A-A587-6528-FF108F219C41}"/>
                    </a:ext>
                  </a:extLst>
                </xdr:cNvPr>
                <xdr:cNvPicPr>
                  <a:picLocks noChangeAspect="1"/>
                </xdr:cNvPicPr>
              </xdr:nvPicPr>
              <xdr:blipFill>
                <a:blip xmlns:r="http://schemas.openxmlformats.org/officeDocument/2006/relationships" r:embed="rId2"/>
                <a:srcRect t="17276"/>
                <a:stretch>
                  <a:fillRect/>
                </a:stretch>
              </xdr:blipFill>
              <xdr:spPr>
                <a:xfrm rot="5134721">
                  <a:off x="7659695" y="2669127"/>
                  <a:ext cx="657601" cy="1151305"/>
                </a:xfrm>
                <a:prstGeom prst="rect">
                  <a:avLst/>
                </a:prstGeom>
              </xdr:spPr>
            </xdr:pic>
            <xdr:pic>
              <xdr:nvPicPr>
                <xdr:cNvPr id="51" name="図 50">
                  <a:extLst>
                    <a:ext uri="{FF2B5EF4-FFF2-40B4-BE49-F238E27FC236}">
                      <a16:creationId xmlns:a16="http://schemas.microsoft.com/office/drawing/2014/main" id="{764DB378-2BAD-937D-E2A6-7DAF528FB409}"/>
                    </a:ext>
                  </a:extLst>
                </xdr:cNvPr>
                <xdr:cNvPicPr>
                  <a:picLocks noChangeAspect="1"/>
                </xdr:cNvPicPr>
              </xdr:nvPicPr>
              <xdr:blipFill>
                <a:blip xmlns:r="http://schemas.openxmlformats.org/officeDocument/2006/relationships" r:embed="rId2"/>
                <a:srcRect t="13658"/>
                <a:stretch>
                  <a:fillRect/>
                </a:stretch>
              </xdr:blipFill>
              <xdr:spPr>
                <a:xfrm rot="5907410">
                  <a:off x="7560839" y="2483075"/>
                  <a:ext cx="821998" cy="1502077"/>
                </a:xfrm>
                <a:prstGeom prst="rect">
                  <a:avLst/>
                </a:prstGeom>
              </xdr:spPr>
            </xdr:pic>
            <xdr:pic>
              <xdr:nvPicPr>
                <xdr:cNvPr id="52" name="図 51">
                  <a:extLst>
                    <a:ext uri="{FF2B5EF4-FFF2-40B4-BE49-F238E27FC236}">
                      <a16:creationId xmlns:a16="http://schemas.microsoft.com/office/drawing/2014/main" id="{A32A1DB7-3A7F-954C-D64C-C3242C3B358B}"/>
                    </a:ext>
                  </a:extLst>
                </xdr:cNvPr>
                <xdr:cNvPicPr>
                  <a:picLocks noChangeAspect="1"/>
                </xdr:cNvPicPr>
              </xdr:nvPicPr>
              <xdr:blipFill>
                <a:blip xmlns:r="http://schemas.openxmlformats.org/officeDocument/2006/relationships" r:embed="rId2"/>
                <a:srcRect l="27537" t="16689"/>
                <a:stretch>
                  <a:fillRect/>
                </a:stretch>
              </xdr:blipFill>
              <xdr:spPr>
                <a:xfrm rot="2439007" flipH="1">
                  <a:off x="7321020" y="2649504"/>
                  <a:ext cx="1232682" cy="1499594"/>
                </a:xfrm>
                <a:prstGeom prst="rect">
                  <a:avLst/>
                </a:prstGeom>
              </xdr:spPr>
            </xdr:pic>
            <xdr:pic>
              <xdr:nvPicPr>
                <xdr:cNvPr id="53" name="図 52">
                  <a:extLst>
                    <a:ext uri="{FF2B5EF4-FFF2-40B4-BE49-F238E27FC236}">
                      <a16:creationId xmlns:a16="http://schemas.microsoft.com/office/drawing/2014/main" id="{FCD1C0B4-B04C-822B-AD2D-A83BD083F546}"/>
                    </a:ext>
                  </a:extLst>
                </xdr:cNvPr>
                <xdr:cNvPicPr>
                  <a:picLocks noChangeAspect="1"/>
                </xdr:cNvPicPr>
              </xdr:nvPicPr>
              <xdr:blipFill>
                <a:blip xmlns:r="http://schemas.openxmlformats.org/officeDocument/2006/relationships" r:embed="rId2"/>
                <a:srcRect t="23861"/>
                <a:stretch>
                  <a:fillRect/>
                </a:stretch>
              </xdr:blipFill>
              <xdr:spPr>
                <a:xfrm rot="14208569" flipV="1">
                  <a:off x="7598936" y="2650464"/>
                  <a:ext cx="821998" cy="1324572"/>
                </a:xfrm>
                <a:prstGeom prst="rect">
                  <a:avLst/>
                </a:prstGeom>
              </xdr:spPr>
            </xdr:pic>
            <xdr:pic>
              <xdr:nvPicPr>
                <xdr:cNvPr id="54" name="図 53">
                  <a:extLst>
                    <a:ext uri="{FF2B5EF4-FFF2-40B4-BE49-F238E27FC236}">
                      <a16:creationId xmlns:a16="http://schemas.microsoft.com/office/drawing/2014/main" id="{70DC0FF2-EF81-5D7A-A293-8E0A2A2772EA}"/>
                    </a:ext>
                  </a:extLst>
                </xdr:cNvPr>
                <xdr:cNvPicPr>
                  <a:picLocks noChangeAspect="1"/>
                </xdr:cNvPicPr>
              </xdr:nvPicPr>
              <xdr:blipFill>
                <a:blip xmlns:r="http://schemas.openxmlformats.org/officeDocument/2006/relationships" r:embed="rId2"/>
                <a:srcRect t="9998"/>
                <a:stretch>
                  <a:fillRect/>
                </a:stretch>
              </xdr:blipFill>
              <xdr:spPr>
                <a:xfrm rot="16545408">
                  <a:off x="7540658" y="2494374"/>
                  <a:ext cx="822001" cy="1565753"/>
                </a:xfrm>
                <a:prstGeom prst="rect">
                  <a:avLst/>
                </a:prstGeom>
              </xdr:spPr>
            </xdr:pic>
          </xdr:grpSp>
          <xdr:pic>
            <xdr:nvPicPr>
              <xdr:cNvPr id="48" name="図 47">
                <a:extLst>
                  <a:ext uri="{FF2B5EF4-FFF2-40B4-BE49-F238E27FC236}">
                    <a16:creationId xmlns:a16="http://schemas.microsoft.com/office/drawing/2014/main" id="{1C130C37-56CE-D3F4-CE04-5B97E4C636FE}"/>
                  </a:ext>
                </a:extLst>
              </xdr:cNvPr>
              <xdr:cNvPicPr>
                <a:picLocks noChangeAspect="1"/>
              </xdr:cNvPicPr>
            </xdr:nvPicPr>
            <xdr:blipFill>
              <a:blip xmlns:r="http://schemas.openxmlformats.org/officeDocument/2006/relationships" r:embed="rId2"/>
              <a:srcRect l="20056" t="5648"/>
              <a:stretch>
                <a:fillRect/>
              </a:stretch>
            </xdr:blipFill>
            <xdr:spPr>
              <a:xfrm rot="3789957" flipH="1">
                <a:off x="6987011" y="2356087"/>
                <a:ext cx="943484" cy="1641413"/>
              </a:xfrm>
              <a:prstGeom prst="rect">
                <a:avLst/>
              </a:prstGeom>
            </xdr:spPr>
          </xdr:pic>
        </xdr:grpSp>
        <xdr:sp macro="" textlink="">
          <xdr:nvSpPr>
            <xdr:cNvPr id="46" name="正方形/長方形 45">
              <a:extLst>
                <a:ext uri="{FF2B5EF4-FFF2-40B4-BE49-F238E27FC236}">
                  <a16:creationId xmlns:a16="http://schemas.microsoft.com/office/drawing/2014/main" id="{A7124A62-0A01-F923-1555-501C862AD6D0}"/>
                </a:ext>
              </a:extLst>
            </xdr:cNvPr>
            <xdr:cNvSpPr/>
          </xdr:nvSpPr>
          <xdr:spPr>
            <a:xfrm>
              <a:off x="2835519" y="1401671"/>
              <a:ext cx="106421" cy="180944"/>
            </a:xfrm>
            <a:prstGeom prst="rect">
              <a:avLst/>
            </a:prstGeom>
            <a:solidFill>
              <a:srgbClr val="FF33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Yu Gothic" panose="020B0400000000000000" pitchFamily="50" charset="-128"/>
                <a:cs typeface="+mn-cs"/>
              </a:endParaRPr>
            </a:p>
          </xdr:txBody>
        </xdr:sp>
      </xdr:grpSp>
      <xdr:sp macro="" textlink="">
        <xdr:nvSpPr>
          <xdr:cNvPr id="44" name="正方形/長方形 43">
            <a:extLst>
              <a:ext uri="{FF2B5EF4-FFF2-40B4-BE49-F238E27FC236}">
                <a16:creationId xmlns:a16="http://schemas.microsoft.com/office/drawing/2014/main" id="{741D569F-0986-65B9-2188-31C40794E2B9}"/>
              </a:ext>
            </a:extLst>
          </xdr:cNvPr>
          <xdr:cNvSpPr/>
        </xdr:nvSpPr>
        <xdr:spPr>
          <a:xfrm>
            <a:off x="2301450" y="1845460"/>
            <a:ext cx="106409" cy="180944"/>
          </a:xfrm>
          <a:prstGeom prst="rect">
            <a:avLst/>
          </a:prstGeom>
          <a:solidFill>
            <a:srgbClr val="FF3399"/>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Yu Gothic" panose="020B0400000000000000" pitchFamily="50" charset="-128"/>
              <a:cs typeface="+mn-cs"/>
            </a:endParaRPr>
          </a:p>
        </xdr:txBody>
      </xdr:sp>
    </xdr:grpSp>
    <xdr:clientData/>
  </xdr:twoCellAnchor>
  <xdr:twoCellAnchor>
    <xdr:from>
      <xdr:col>0</xdr:col>
      <xdr:colOff>0</xdr:colOff>
      <xdr:row>30</xdr:row>
      <xdr:rowOff>57150</xdr:rowOff>
    </xdr:from>
    <xdr:to>
      <xdr:col>6</xdr:col>
      <xdr:colOff>228600</xdr:colOff>
      <xdr:row>37</xdr:row>
      <xdr:rowOff>247650</xdr:rowOff>
    </xdr:to>
    <xdr:grpSp>
      <xdr:nvGrpSpPr>
        <xdr:cNvPr id="59" name="グループ化 58">
          <a:extLst>
            <a:ext uri="{FF2B5EF4-FFF2-40B4-BE49-F238E27FC236}">
              <a16:creationId xmlns:a16="http://schemas.microsoft.com/office/drawing/2014/main" id="{CC5679AB-4F87-486D-8C52-7975BC12EC11}"/>
            </a:ext>
          </a:extLst>
        </xdr:cNvPr>
        <xdr:cNvGrpSpPr/>
      </xdr:nvGrpSpPr>
      <xdr:grpSpPr>
        <a:xfrm>
          <a:off x="0" y="7105650"/>
          <a:ext cx="2857500" cy="2057400"/>
          <a:chOff x="0" y="5578751"/>
          <a:chExt cx="2908143" cy="1633934"/>
        </a:xfrm>
      </xdr:grpSpPr>
      <xdr:pic>
        <xdr:nvPicPr>
          <xdr:cNvPr id="60" name="図 59">
            <a:extLst>
              <a:ext uri="{FF2B5EF4-FFF2-40B4-BE49-F238E27FC236}">
                <a16:creationId xmlns:a16="http://schemas.microsoft.com/office/drawing/2014/main" id="{35F7B973-B6EE-CD6A-89DF-FCAEB6849B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0" y="5578751"/>
            <a:ext cx="2908143" cy="163393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 name="正方形/長方形 60">
            <a:extLst>
              <a:ext uri="{FF2B5EF4-FFF2-40B4-BE49-F238E27FC236}">
                <a16:creationId xmlns:a16="http://schemas.microsoft.com/office/drawing/2014/main" id="{B8CA9AA7-697D-4D4A-4C26-A069293E8D14}"/>
              </a:ext>
            </a:extLst>
          </xdr:cNvPr>
          <xdr:cNvSpPr/>
        </xdr:nvSpPr>
        <xdr:spPr>
          <a:xfrm>
            <a:off x="57150" y="6083576"/>
            <a:ext cx="109471" cy="181060"/>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7C16A98A-CDED-D7E2-E1AE-D070DA0CD61E}"/>
              </a:ext>
            </a:extLst>
          </xdr:cNvPr>
          <xdr:cNvSpPr/>
        </xdr:nvSpPr>
        <xdr:spPr>
          <a:xfrm>
            <a:off x="2438400" y="6093101"/>
            <a:ext cx="109471" cy="181060"/>
          </a:xfrm>
          <a:prstGeom prst="rect">
            <a:avLst/>
          </a:prstGeom>
          <a:solidFill>
            <a:srgbClr val="FF339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435427</xdr:colOff>
      <xdr:row>14</xdr:row>
      <xdr:rowOff>79600</xdr:rowOff>
    </xdr:from>
    <xdr:to>
      <xdr:col>11</xdr:col>
      <xdr:colOff>1408445</xdr:colOff>
      <xdr:row>19</xdr:row>
      <xdr:rowOff>23949</xdr:rowOff>
    </xdr:to>
    <xdr:pic>
      <xdr:nvPicPr>
        <xdr:cNvPr id="26" name="図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424180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19</xdr:row>
      <xdr:rowOff>61911</xdr:rowOff>
    </xdr:from>
    <xdr:to>
      <xdr:col>11</xdr:col>
      <xdr:colOff>1408445</xdr:colOff>
      <xdr:row>24</xdr:row>
      <xdr:rowOff>6260</xdr:rowOff>
    </xdr:to>
    <xdr:pic>
      <xdr:nvPicPr>
        <xdr:cNvPr id="27" name="図 26">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641477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24</xdr:row>
      <xdr:rowOff>44221</xdr:rowOff>
    </xdr:from>
    <xdr:to>
      <xdr:col>11</xdr:col>
      <xdr:colOff>1408445</xdr:colOff>
      <xdr:row>30</xdr:row>
      <xdr:rowOff>7620</xdr:rowOff>
    </xdr:to>
    <xdr:pic>
      <xdr:nvPicPr>
        <xdr:cNvPr id="28" name="図 27">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8587740"/>
          <a:ext cx="2849880" cy="2135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435427</xdr:colOff>
      <xdr:row>8</xdr:row>
      <xdr:rowOff>59189</xdr:rowOff>
    </xdr:from>
    <xdr:to>
      <xdr:col>11</xdr:col>
      <xdr:colOff>1408445</xdr:colOff>
      <xdr:row>14</xdr:row>
      <xdr:rowOff>41638</xdr:rowOff>
    </xdr:to>
    <xdr:pic>
      <xdr:nvPicPr>
        <xdr:cNvPr id="29" name="図 28">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587750" y="2068830"/>
          <a:ext cx="2849880" cy="213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xdr:colOff>
      <xdr:row>5</xdr:row>
      <xdr:rowOff>0</xdr:rowOff>
    </xdr:from>
    <xdr:to>
      <xdr:col>3</xdr:col>
      <xdr:colOff>0</xdr:colOff>
      <xdr:row>7</xdr:row>
      <xdr:rowOff>0</xdr:rowOff>
    </xdr:to>
    <xdr:cxnSp macro="">
      <xdr:nvCxnSpPr>
        <xdr:cNvPr id="2" name="直線コネクタ 1">
          <a:extLst>
            <a:ext uri="{FF2B5EF4-FFF2-40B4-BE49-F238E27FC236}">
              <a16:creationId xmlns:a16="http://schemas.microsoft.com/office/drawing/2014/main" id="{EFEB1422-F4DD-40ED-ABDD-AE91412C8FB2}"/>
            </a:ext>
          </a:extLst>
        </xdr:cNvPr>
        <xdr:cNvCxnSpPr/>
      </xdr:nvCxnSpPr>
      <xdr:spPr>
        <a:xfrm>
          <a:off x="488950" y="1247775"/>
          <a:ext cx="2082800" cy="495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188184</xdr:colOff>
      <xdr:row>9</xdr:row>
      <xdr:rowOff>647591</xdr:rowOff>
    </xdr:from>
    <xdr:to>
      <xdr:col>31</xdr:col>
      <xdr:colOff>371302</xdr:colOff>
      <xdr:row>12</xdr:row>
      <xdr:rowOff>117502</xdr:rowOff>
    </xdr:to>
    <xdr:grpSp>
      <xdr:nvGrpSpPr>
        <xdr:cNvPr id="2" name="グループ化 1">
          <a:extLst>
            <a:ext uri="{FF2B5EF4-FFF2-40B4-BE49-F238E27FC236}">
              <a16:creationId xmlns:a16="http://schemas.microsoft.com/office/drawing/2014/main" id="{1134EF30-EA00-4968-A9B3-44A1602C5A8F}"/>
            </a:ext>
          </a:extLst>
        </xdr:cNvPr>
        <xdr:cNvGrpSpPr/>
      </xdr:nvGrpSpPr>
      <xdr:grpSpPr>
        <a:xfrm>
          <a:off x="889224" y="3886091"/>
          <a:ext cx="9197578" cy="2045471"/>
          <a:chOff x="398" y="5377"/>
          <a:chExt cx="17976" cy="3761"/>
        </a:xfrm>
      </xdr:grpSpPr>
      <xdr:sp macro="" textlink="">
        <xdr:nvSpPr>
          <xdr:cNvPr id="3" name="正方形/長方形 2">
            <a:extLst>
              <a:ext uri="{FF2B5EF4-FFF2-40B4-BE49-F238E27FC236}">
                <a16:creationId xmlns:a16="http://schemas.microsoft.com/office/drawing/2014/main" id="{30B26332-927A-31DF-7B0C-1B6715173C99}"/>
              </a:ext>
            </a:extLst>
          </xdr:cNvPr>
          <xdr:cNvSpPr/>
        </xdr:nvSpPr>
        <xdr:spPr>
          <a:xfrm>
            <a:off x="17005" y="6630"/>
            <a:ext cx="1369" cy="1851"/>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C8E78D48-AF5D-BE3F-E851-DD1B4908D2A6}"/>
              </a:ext>
            </a:extLst>
          </xdr:cNvPr>
          <xdr:cNvSpPr txBox="1"/>
        </xdr:nvSpPr>
        <xdr:spPr>
          <a:xfrm>
            <a:off x="17078" y="6650"/>
            <a:ext cx="954" cy="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購入額</a:t>
            </a:r>
          </a:p>
        </xdr:txBody>
      </xdr:sp>
      <xdr:sp macro="" textlink="">
        <xdr:nvSpPr>
          <xdr:cNvPr id="5" name="正方形/長方形 4">
            <a:extLst>
              <a:ext uri="{FF2B5EF4-FFF2-40B4-BE49-F238E27FC236}">
                <a16:creationId xmlns:a16="http://schemas.microsoft.com/office/drawing/2014/main" id="{8868337A-0D49-B8BC-B729-C603FF43B489}"/>
              </a:ext>
            </a:extLst>
          </xdr:cNvPr>
          <xdr:cNvSpPr/>
        </xdr:nvSpPr>
        <xdr:spPr>
          <a:xfrm>
            <a:off x="15152" y="6631"/>
            <a:ext cx="1807" cy="1833"/>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9A0FE76F-A6CE-9B53-E6F6-47D5BEB1BDFF}"/>
              </a:ext>
            </a:extLst>
          </xdr:cNvPr>
          <xdr:cNvSpPr txBox="1"/>
        </xdr:nvSpPr>
        <xdr:spPr>
          <a:xfrm>
            <a:off x="14926" y="6117"/>
            <a:ext cx="2405" cy="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実際に支出した額</a:t>
            </a:r>
          </a:p>
        </xdr:txBody>
      </xdr:sp>
      <xdr:sp macro="" textlink="">
        <xdr:nvSpPr>
          <xdr:cNvPr id="7" name="正方形/長方形 6">
            <a:extLst>
              <a:ext uri="{FF2B5EF4-FFF2-40B4-BE49-F238E27FC236}">
                <a16:creationId xmlns:a16="http://schemas.microsoft.com/office/drawing/2014/main" id="{617A3D05-095D-45C8-519B-B0C814905312}"/>
              </a:ext>
            </a:extLst>
          </xdr:cNvPr>
          <xdr:cNvSpPr/>
        </xdr:nvSpPr>
        <xdr:spPr>
          <a:xfrm>
            <a:off x="11528" y="6629"/>
            <a:ext cx="3103" cy="1852"/>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DCA4F09-465E-D24D-581E-C572B5198B1B}"/>
              </a:ext>
            </a:extLst>
          </xdr:cNvPr>
          <xdr:cNvSpPr txBox="1"/>
        </xdr:nvSpPr>
        <xdr:spPr>
          <a:xfrm>
            <a:off x="11364" y="7266"/>
            <a:ext cx="3379" cy="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採択通知書に記載の金額</a:t>
            </a:r>
          </a:p>
        </xdr:txBody>
      </xdr:sp>
      <xdr:sp macro="" textlink="">
        <xdr:nvSpPr>
          <xdr:cNvPr id="9" name="正方形/長方形 8">
            <a:extLst>
              <a:ext uri="{FF2B5EF4-FFF2-40B4-BE49-F238E27FC236}">
                <a16:creationId xmlns:a16="http://schemas.microsoft.com/office/drawing/2014/main" id="{9C7A63B7-932D-6C52-E78F-5FA1DAE88F44}"/>
              </a:ext>
            </a:extLst>
          </xdr:cNvPr>
          <xdr:cNvSpPr/>
        </xdr:nvSpPr>
        <xdr:spPr>
          <a:xfrm>
            <a:off x="2898" y="7300"/>
            <a:ext cx="3435" cy="441"/>
          </a:xfrm>
          <a:prstGeom prst="rect">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6BAC0570-43FE-22D9-6C00-944281E671FE}"/>
              </a:ext>
            </a:extLst>
          </xdr:cNvPr>
          <xdr:cNvSpPr txBox="1"/>
        </xdr:nvSpPr>
        <xdr:spPr>
          <a:xfrm>
            <a:off x="2703" y="6736"/>
            <a:ext cx="3715" cy="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申請書に記載のとおり入力</a:t>
            </a:r>
          </a:p>
        </xdr:txBody>
      </xdr:sp>
      <xdr:sp macro="" textlink="">
        <xdr:nvSpPr>
          <xdr:cNvPr id="13" name="楕円 12">
            <a:extLst>
              <a:ext uri="{FF2B5EF4-FFF2-40B4-BE49-F238E27FC236}">
                <a16:creationId xmlns:a16="http://schemas.microsoft.com/office/drawing/2014/main" id="{9985C37C-B580-F1A9-C533-0781FF424078}"/>
              </a:ext>
            </a:extLst>
          </xdr:cNvPr>
          <xdr:cNvSpPr/>
        </xdr:nvSpPr>
        <xdr:spPr>
          <a:xfrm>
            <a:off x="1789" y="7262"/>
            <a:ext cx="520" cy="476"/>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4" name="楕円 13">
            <a:extLst>
              <a:ext uri="{FF2B5EF4-FFF2-40B4-BE49-F238E27FC236}">
                <a16:creationId xmlns:a16="http://schemas.microsoft.com/office/drawing/2014/main" id="{F39C2EB8-5840-F0F5-2534-E3A602B0CEAD}"/>
              </a:ext>
            </a:extLst>
          </xdr:cNvPr>
          <xdr:cNvSpPr/>
        </xdr:nvSpPr>
        <xdr:spPr>
          <a:xfrm>
            <a:off x="10366" y="6986"/>
            <a:ext cx="578" cy="1323"/>
          </a:xfrm>
          <a:prstGeom prst="ellipse">
            <a:avLst/>
          </a:prstGeom>
          <a:no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15" name="右大かっこ 14">
            <a:extLst>
              <a:ext uri="{FF2B5EF4-FFF2-40B4-BE49-F238E27FC236}">
                <a16:creationId xmlns:a16="http://schemas.microsoft.com/office/drawing/2014/main" id="{F9A0F787-CF7C-E271-20A9-7D1CA868DB34}"/>
              </a:ext>
            </a:extLst>
          </xdr:cNvPr>
          <xdr:cNvSpPr/>
        </xdr:nvSpPr>
        <xdr:spPr>
          <a:xfrm rot="5400000" flipV="1">
            <a:off x="12281" y="5924"/>
            <a:ext cx="459" cy="4836"/>
          </a:xfrm>
          <a:prstGeom prst="rightBracket">
            <a:avLst>
              <a:gd name="adj" fmla="val 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DE1066FD-BFE0-148F-1996-61A0CF59143E}"/>
              </a:ext>
            </a:extLst>
          </xdr:cNvPr>
          <xdr:cNvSpPr txBox="1"/>
        </xdr:nvSpPr>
        <xdr:spPr>
          <a:xfrm>
            <a:off x="12069" y="8547"/>
            <a:ext cx="1557" cy="591"/>
          </a:xfrm>
          <a:prstGeom prst="rect">
            <a:avLst/>
          </a:prstGeom>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a:solidFill>
                  <a:srgbClr val="FF0000"/>
                </a:solidFill>
              </a:rPr>
              <a:t>イコール</a:t>
            </a:r>
          </a:p>
        </xdr:txBody>
      </xdr:sp>
      <xdr:cxnSp macro="">
        <xdr:nvCxnSpPr>
          <xdr:cNvPr id="17" name="直線矢印コネクタ 16">
            <a:extLst>
              <a:ext uri="{FF2B5EF4-FFF2-40B4-BE49-F238E27FC236}">
                <a16:creationId xmlns:a16="http://schemas.microsoft.com/office/drawing/2014/main" id="{F902341B-B530-9B2A-B6FD-980DF60B2A8C}"/>
              </a:ext>
            </a:extLst>
          </xdr:cNvPr>
          <xdr:cNvCxnSpPr/>
        </xdr:nvCxnSpPr>
        <xdr:spPr>
          <a:xfrm flipV="1">
            <a:off x="2052" y="7512"/>
            <a:ext cx="9" cy="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正方形/長方形 17">
            <a:extLst>
              <a:ext uri="{FF2B5EF4-FFF2-40B4-BE49-F238E27FC236}">
                <a16:creationId xmlns:a16="http://schemas.microsoft.com/office/drawing/2014/main" id="{400D3A01-11FE-8406-0A90-FBFD62535FDA}"/>
              </a:ext>
            </a:extLst>
          </xdr:cNvPr>
          <xdr:cNvSpPr/>
        </xdr:nvSpPr>
        <xdr:spPr>
          <a:xfrm>
            <a:off x="398" y="7868"/>
            <a:ext cx="3375" cy="417"/>
          </a:xfrm>
          <a:prstGeom prst="rect">
            <a:avLst/>
          </a:prstGeom>
          <a:solidFill>
            <a:schemeClr val="bg1"/>
          </a:solid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1100" b="1">
                <a:solidFill>
                  <a:srgbClr val="FF0000"/>
                </a:solidFill>
              </a:rPr>
              <a:t>参加同意書記載人数</a:t>
            </a:r>
          </a:p>
        </xdr:txBody>
      </xdr:sp>
      <xdr:cxnSp macro="">
        <xdr:nvCxnSpPr>
          <xdr:cNvPr id="19" name="直線矢印コネクタ 18">
            <a:extLst>
              <a:ext uri="{FF2B5EF4-FFF2-40B4-BE49-F238E27FC236}">
                <a16:creationId xmlns:a16="http://schemas.microsoft.com/office/drawing/2014/main" id="{FE94A8AE-D0C6-B46B-67D8-26A6F758F51D}"/>
              </a:ext>
            </a:extLst>
          </xdr:cNvPr>
          <xdr:cNvCxnSpPr/>
        </xdr:nvCxnSpPr>
        <xdr:spPr>
          <a:xfrm>
            <a:off x="10654" y="6443"/>
            <a:ext cx="9" cy="38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a:extLst>
              <a:ext uri="{FF2B5EF4-FFF2-40B4-BE49-F238E27FC236}">
                <a16:creationId xmlns:a16="http://schemas.microsoft.com/office/drawing/2014/main" id="{0703283E-5FDD-5E4F-E0D5-F4404600D7C1}"/>
              </a:ext>
            </a:extLst>
          </xdr:cNvPr>
          <xdr:cNvSpPr/>
        </xdr:nvSpPr>
        <xdr:spPr>
          <a:xfrm>
            <a:off x="9084" y="5377"/>
            <a:ext cx="2493" cy="1033"/>
          </a:xfrm>
          <a:prstGeom prst="rect">
            <a:avLst/>
          </a:prstGeom>
          <a:solidFill>
            <a:schemeClr val="bg1"/>
          </a:solidFill>
          <a:ln w="190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l"/>
            <a:r>
              <a:rPr kumimoji="1" lang="ja-JP" altLang="en-US" sz="1050" b="1">
                <a:solidFill>
                  <a:srgbClr val="FF0000"/>
                </a:solidFill>
              </a:rPr>
              <a:t>支出合計から交付金収入を引いた額</a:t>
            </a:r>
          </a:p>
        </xdr:txBody>
      </xdr:sp>
    </xdr:grpSp>
    <xdr:clientData/>
  </xdr:twoCellAnchor>
  <xdr:twoCellAnchor>
    <xdr:from>
      <xdr:col>13</xdr:col>
      <xdr:colOff>285750</xdr:colOff>
      <xdr:row>10</xdr:row>
      <xdr:rowOff>1028700</xdr:rowOff>
    </xdr:from>
    <xdr:to>
      <xdr:col>13</xdr:col>
      <xdr:colOff>609600</xdr:colOff>
      <xdr:row>11</xdr:row>
      <xdr:rowOff>190500</xdr:rowOff>
    </xdr:to>
    <xdr:sp macro="" textlink="">
      <xdr:nvSpPr>
        <xdr:cNvPr id="24" name="テキスト ボックス 23">
          <a:extLst>
            <a:ext uri="{FF2B5EF4-FFF2-40B4-BE49-F238E27FC236}">
              <a16:creationId xmlns:a16="http://schemas.microsoft.com/office/drawing/2014/main" id="{BAD264EF-F97B-44DF-9FBF-364BA3F67C0B}"/>
            </a:ext>
          </a:extLst>
        </xdr:cNvPr>
        <xdr:cNvSpPr txBox="1"/>
      </xdr:nvSpPr>
      <xdr:spPr>
        <a:xfrm rot="5400000">
          <a:off x="3567113" y="4024312"/>
          <a:ext cx="190500"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n-ea"/>
              <a:ea typeface="+mn-ea"/>
            </a:rPr>
            <a:t>(ha)</a:t>
          </a:r>
          <a:endParaRPr kumimoji="1" lang="ja-JP" altLang="en-US" sz="20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334645</xdr:colOff>
      <xdr:row>23</xdr:row>
      <xdr:rowOff>50800</xdr:rowOff>
    </xdr:from>
    <xdr:to>
      <xdr:col>13</xdr:col>
      <xdr:colOff>581660</xdr:colOff>
      <xdr:row>58</xdr:row>
      <xdr:rowOff>25400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0322" b="8467"/>
        <a:stretch>
          <a:fillRect/>
        </a:stretch>
      </xdr:blipFill>
      <xdr:spPr>
        <a:xfrm>
          <a:off x="639445" y="11537950"/>
          <a:ext cx="16810990" cy="830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dimension ref="A1:AE59"/>
  <sheetViews>
    <sheetView tabSelected="1" view="pageBreakPreview" zoomScaleNormal="100" workbookViewId="0">
      <selection activeCell="Y1" sqref="Y1"/>
    </sheetView>
  </sheetViews>
  <sheetFormatPr defaultColWidth="9" defaultRowHeight="13.2"/>
  <cols>
    <col min="1" max="1" width="2.69921875" style="115" customWidth="1"/>
    <col min="2" max="2" width="11.8984375" style="115" customWidth="1"/>
    <col min="3" max="4" width="5.5" style="115" customWidth="1"/>
    <col min="5" max="5" width="2.5" style="115" customWidth="1"/>
    <col min="6" max="6" width="3" style="115" customWidth="1"/>
    <col min="7" max="7" width="2.5" style="115" customWidth="1"/>
    <col min="8" max="8" width="3" style="115" customWidth="1"/>
    <col min="9" max="9" width="2.5" style="115" customWidth="1"/>
    <col min="10" max="10" width="3" style="115" customWidth="1"/>
    <col min="11" max="11" width="2.5" style="115" customWidth="1"/>
    <col min="12" max="12" width="3" style="115" customWidth="1"/>
    <col min="13" max="13" width="2.5" style="115" customWidth="1"/>
    <col min="14" max="14" width="3" style="115" customWidth="1"/>
    <col min="15" max="15" width="2.5" style="115" customWidth="1"/>
    <col min="16" max="16" width="3" style="115" customWidth="1"/>
    <col min="17" max="17" width="2.5" style="115" customWidth="1"/>
    <col min="18" max="18" width="3" style="115" customWidth="1"/>
    <col min="19" max="19" width="2.5" style="115" customWidth="1"/>
    <col min="20" max="20" width="3" style="115" customWidth="1"/>
    <col min="21" max="21" width="2.5" style="115" customWidth="1"/>
    <col min="22" max="22" width="3" style="115" customWidth="1"/>
    <col min="23" max="23" width="2.5" style="115" customWidth="1"/>
    <col min="24" max="24" width="3" style="115" customWidth="1"/>
    <col min="25" max="25" width="5" style="115" customWidth="1"/>
    <col min="26" max="16384" width="9" style="115"/>
  </cols>
  <sheetData>
    <row r="1" spans="1:24" s="4" customFormat="1" ht="22.5" customHeight="1">
      <c r="A1" s="27" t="s">
        <v>0</v>
      </c>
      <c r="B1" s="27"/>
      <c r="C1" s="27"/>
      <c r="D1" s="27"/>
      <c r="E1" s="27"/>
      <c r="F1" s="27"/>
      <c r="G1" s="27"/>
      <c r="H1" s="27"/>
      <c r="I1" s="27"/>
      <c r="J1" s="27"/>
      <c r="K1" s="27"/>
      <c r="L1" s="27"/>
      <c r="M1" s="27"/>
      <c r="N1" s="27"/>
      <c r="O1" s="27"/>
      <c r="P1" s="27"/>
      <c r="Q1" s="27"/>
      <c r="R1" s="27"/>
      <c r="S1" s="27"/>
      <c r="T1" s="27"/>
      <c r="U1" s="27"/>
      <c r="V1" s="27"/>
      <c r="W1" s="27"/>
      <c r="X1" s="27"/>
    </row>
    <row r="2" spans="1:24">
      <c r="A2" s="116" t="s">
        <v>1</v>
      </c>
      <c r="B2" s="116"/>
      <c r="C2" s="116"/>
      <c r="D2" s="116"/>
      <c r="E2" s="116"/>
      <c r="F2" s="116"/>
      <c r="G2" s="116"/>
      <c r="H2" s="116"/>
      <c r="I2" s="116"/>
      <c r="J2" s="116"/>
      <c r="K2" s="116"/>
      <c r="L2" s="116"/>
      <c r="M2" s="116"/>
      <c r="N2" s="116"/>
      <c r="O2" s="116"/>
      <c r="P2" s="116"/>
      <c r="Q2" s="116"/>
      <c r="R2" s="116"/>
      <c r="S2" s="116"/>
      <c r="T2" s="116"/>
      <c r="U2" s="116"/>
      <c r="V2" s="116"/>
      <c r="W2" s="116"/>
      <c r="X2" s="116"/>
    </row>
    <row r="3" spans="1:24">
      <c r="A3" s="116"/>
      <c r="B3" s="116"/>
      <c r="C3" s="116"/>
      <c r="D3" s="116"/>
      <c r="E3" s="116"/>
      <c r="F3" s="116"/>
      <c r="G3" s="116"/>
      <c r="H3" s="116"/>
      <c r="I3" s="116"/>
      <c r="J3" s="116"/>
      <c r="K3" s="116"/>
      <c r="L3" s="116"/>
      <c r="M3" s="116"/>
      <c r="N3" s="116"/>
      <c r="O3" s="116"/>
      <c r="P3" s="116"/>
      <c r="Q3" s="116"/>
      <c r="R3" s="116"/>
      <c r="S3" s="116"/>
      <c r="T3" s="116"/>
      <c r="U3" s="116"/>
      <c r="V3" s="116"/>
      <c r="W3" s="116"/>
      <c r="X3" s="116"/>
    </row>
    <row r="4" spans="1:24" ht="14.25" customHeight="1">
      <c r="R4" s="234" t="s">
        <v>2</v>
      </c>
      <c r="S4" s="234"/>
      <c r="T4" s="234"/>
      <c r="U4" s="234"/>
      <c r="V4" s="234"/>
      <c r="W4" s="234"/>
      <c r="X4" s="234"/>
    </row>
    <row r="5" spans="1:24" ht="14.25" customHeight="1">
      <c r="R5" s="234" t="s">
        <v>367</v>
      </c>
      <c r="S5" s="234"/>
      <c r="T5" s="234"/>
      <c r="U5" s="234"/>
      <c r="V5" s="234"/>
      <c r="W5" s="234"/>
      <c r="X5" s="234"/>
    </row>
    <row r="6" spans="1:24" ht="14.25" customHeight="1">
      <c r="A6" s="117"/>
      <c r="B6" s="117"/>
      <c r="C6" s="117"/>
      <c r="D6" s="117"/>
      <c r="E6" s="117"/>
      <c r="F6" s="117"/>
      <c r="G6" s="117"/>
      <c r="H6" s="117"/>
      <c r="I6" s="117"/>
      <c r="J6" s="117"/>
      <c r="K6" s="117"/>
      <c r="L6" s="117"/>
      <c r="M6" s="117"/>
      <c r="N6" s="117"/>
      <c r="O6" s="117"/>
      <c r="P6" s="117"/>
      <c r="Q6" s="117"/>
      <c r="R6" s="117"/>
      <c r="S6" s="117"/>
      <c r="T6" s="117"/>
      <c r="U6" s="117"/>
      <c r="V6" s="117"/>
      <c r="W6" s="117"/>
      <c r="X6" s="117"/>
    </row>
    <row r="7" spans="1:24">
      <c r="A7" s="116"/>
      <c r="B7" s="116"/>
      <c r="C7" s="116"/>
      <c r="D7" s="116"/>
      <c r="E7" s="116"/>
      <c r="F7" s="116"/>
      <c r="G7" s="116"/>
      <c r="H7" s="116"/>
      <c r="I7" s="116"/>
      <c r="J7" s="116"/>
      <c r="K7" s="116"/>
      <c r="L7" s="116"/>
      <c r="M7" s="116"/>
      <c r="N7" s="116"/>
      <c r="O7" s="116"/>
      <c r="P7" s="116"/>
      <c r="Q7" s="116"/>
      <c r="R7" s="116"/>
      <c r="S7" s="116"/>
      <c r="T7" s="116"/>
      <c r="U7" s="116"/>
      <c r="V7" s="116"/>
      <c r="W7" s="116"/>
      <c r="X7" s="116"/>
    </row>
    <row r="8" spans="1:24">
      <c r="A8" s="118" t="s">
        <v>3</v>
      </c>
      <c r="B8" s="119"/>
      <c r="C8" s="119"/>
      <c r="D8" s="120"/>
      <c r="E8" s="120"/>
      <c r="F8" s="120"/>
      <c r="G8" s="120"/>
      <c r="H8" s="120"/>
      <c r="I8" s="120"/>
      <c r="J8" s="120"/>
      <c r="K8" s="120"/>
      <c r="L8" s="120"/>
      <c r="M8" s="120"/>
      <c r="N8" s="120"/>
      <c r="O8" s="120"/>
      <c r="P8" s="120"/>
      <c r="Q8" s="120"/>
      <c r="R8" s="120"/>
      <c r="S8" s="120"/>
      <c r="T8" s="120"/>
      <c r="U8" s="120"/>
      <c r="V8" s="120"/>
      <c r="W8" s="120"/>
      <c r="X8" s="120"/>
    </row>
    <row r="9" spans="1:24">
      <c r="A9" s="118" t="s">
        <v>4</v>
      </c>
      <c r="B9" s="119"/>
      <c r="C9" s="119"/>
      <c r="D9" s="120"/>
      <c r="E9" s="120"/>
      <c r="F9" s="120"/>
      <c r="G9" s="120"/>
      <c r="H9" s="120"/>
      <c r="I9" s="120"/>
      <c r="J9" s="120"/>
      <c r="K9" s="120"/>
      <c r="L9" s="120"/>
      <c r="M9" s="120"/>
      <c r="N9" s="120"/>
      <c r="O9" s="120"/>
      <c r="P9" s="120"/>
      <c r="Q9" s="120"/>
      <c r="R9" s="120"/>
      <c r="S9" s="120"/>
      <c r="T9" s="120"/>
      <c r="U9" s="120"/>
      <c r="V9" s="120"/>
      <c r="W9" s="120"/>
      <c r="X9" s="120"/>
    </row>
    <row r="10" spans="1:24">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row>
    <row r="11" spans="1:24">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row>
    <row r="12" spans="1:24" ht="14.25" customHeight="1">
      <c r="A12" s="120"/>
      <c r="B12" s="120"/>
      <c r="C12" s="120"/>
      <c r="D12" s="120"/>
      <c r="E12" s="120"/>
      <c r="F12" s="120"/>
      <c r="G12" s="120"/>
      <c r="H12" s="120"/>
      <c r="I12" s="120"/>
      <c r="J12" s="120"/>
      <c r="K12" s="120"/>
      <c r="L12" s="120"/>
      <c r="M12" s="120"/>
      <c r="N12" s="120"/>
      <c r="O12" s="225" t="s">
        <v>5</v>
      </c>
      <c r="R12" s="116"/>
    </row>
    <row r="13" spans="1:24" ht="14.25" customHeight="1">
      <c r="A13" s="120"/>
      <c r="B13" s="120"/>
      <c r="C13" s="120"/>
      <c r="D13" s="120"/>
      <c r="E13" s="120"/>
      <c r="F13" s="120"/>
      <c r="G13" s="120"/>
      <c r="H13" s="120"/>
      <c r="I13" s="120"/>
      <c r="J13" s="120"/>
      <c r="K13" s="120"/>
      <c r="L13" s="120"/>
      <c r="M13" s="120"/>
      <c r="N13" s="120"/>
      <c r="O13" s="225" t="s">
        <v>6</v>
      </c>
      <c r="R13" s="116"/>
    </row>
    <row r="14" spans="1:24" ht="14.2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row>
    <row r="15" spans="1:24">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row>
    <row r="16" spans="1:24" ht="14.25" customHeight="1">
      <c r="A16" s="118" t="s">
        <v>7</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row>
    <row r="17" spans="1:24">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row>
    <row r="18" spans="1:24" ht="63" customHeight="1">
      <c r="A18" s="235" t="s">
        <v>8</v>
      </c>
      <c r="B18" s="233"/>
      <c r="C18" s="233"/>
      <c r="D18" s="233"/>
      <c r="E18" s="233"/>
      <c r="F18" s="233"/>
      <c r="G18" s="233"/>
      <c r="H18" s="233"/>
      <c r="I18" s="233"/>
      <c r="J18" s="233"/>
      <c r="K18" s="233"/>
      <c r="L18" s="233"/>
      <c r="M18" s="233"/>
      <c r="N18" s="233"/>
      <c r="O18" s="233"/>
      <c r="P18" s="233"/>
      <c r="Q18" s="233"/>
      <c r="R18" s="233"/>
      <c r="S18" s="233"/>
      <c r="T18" s="233"/>
      <c r="U18" s="233"/>
      <c r="V18" s="233"/>
      <c r="W18" s="233"/>
      <c r="X18" s="233"/>
    </row>
    <row r="19" spans="1:24" ht="19.5" customHeight="1">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row>
    <row r="20" spans="1:24" ht="14.25" customHeight="1">
      <c r="A20" s="236" t="s">
        <v>9</v>
      </c>
      <c r="B20" s="236"/>
      <c r="C20" s="236"/>
      <c r="D20" s="236"/>
      <c r="E20" s="236"/>
      <c r="F20" s="236"/>
      <c r="G20" s="236"/>
      <c r="H20" s="236"/>
      <c r="I20" s="236"/>
      <c r="J20" s="236"/>
      <c r="K20" s="236"/>
      <c r="L20" s="236"/>
      <c r="M20" s="236"/>
      <c r="N20" s="236"/>
      <c r="O20" s="236"/>
      <c r="P20" s="236"/>
      <c r="Q20" s="236"/>
      <c r="R20" s="236"/>
      <c r="S20" s="236"/>
      <c r="T20" s="236"/>
      <c r="U20" s="236"/>
      <c r="V20" s="236"/>
      <c r="W20" s="236"/>
      <c r="X20" s="236"/>
    </row>
    <row r="21" spans="1:24" ht="19.5" customHeight="1">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row>
    <row r="22" spans="1:24" ht="19.5" customHeight="1">
      <c r="A22" s="116" t="s">
        <v>10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row>
    <row r="23" spans="1:24" ht="19.5" customHeight="1">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row>
    <row r="24" spans="1:24" ht="19.5" customHeight="1">
      <c r="A24" s="116" t="s">
        <v>11</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row>
    <row r="25" spans="1:24" ht="19.5" customHeight="1">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row>
    <row r="26" spans="1:24" ht="19.5" customHeight="1">
      <c r="A26" s="116" t="s">
        <v>12</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row>
    <row r="27" spans="1:24" ht="19.5" customHeight="1">
      <c r="A27" s="233"/>
      <c r="B27" s="233"/>
      <c r="C27" s="233"/>
      <c r="D27" s="233"/>
      <c r="E27" s="233"/>
      <c r="F27" s="233"/>
      <c r="G27" s="233"/>
      <c r="H27" s="233"/>
      <c r="I27" s="233"/>
      <c r="J27" s="233"/>
      <c r="K27" s="233"/>
      <c r="L27" s="233"/>
      <c r="M27" s="233"/>
      <c r="N27" s="233"/>
      <c r="O27" s="233"/>
      <c r="P27" s="233"/>
      <c r="Q27" s="233"/>
      <c r="R27" s="233"/>
      <c r="S27" s="233"/>
      <c r="T27" s="233"/>
      <c r="U27" s="233"/>
      <c r="V27" s="233"/>
      <c r="W27" s="233"/>
      <c r="X27" s="233"/>
    </row>
    <row r="28" spans="1:24" ht="19.5" customHeight="1">
      <c r="A28" s="116" t="s">
        <v>13</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row>
    <row r="29" spans="1:24" ht="19.5" customHeight="1">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row>
    <row r="30" spans="1:24" ht="19.5" customHeight="1">
      <c r="A30" s="116" t="s">
        <v>14</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row>
    <row r="31" spans="1:24" s="114" customFormat="1" ht="19.5" customHeight="1">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row>
    <row r="32" spans="1:24" s="114" customFormat="1" ht="19.5" customHeight="1">
      <c r="A32" s="116" t="s">
        <v>15</v>
      </c>
      <c r="B32" s="116"/>
      <c r="C32" s="116"/>
      <c r="D32" s="116"/>
      <c r="E32" s="116"/>
      <c r="F32" s="116"/>
      <c r="G32" s="116"/>
      <c r="H32" s="116"/>
      <c r="I32" s="116"/>
      <c r="J32" s="116"/>
      <c r="K32" s="116"/>
      <c r="L32" s="116"/>
      <c r="M32" s="116"/>
      <c r="N32" s="116"/>
      <c r="O32" s="116"/>
      <c r="P32" s="116"/>
      <c r="Q32" s="116"/>
      <c r="R32" s="116"/>
      <c r="S32" s="116"/>
      <c r="T32" s="116"/>
      <c r="U32" s="116"/>
      <c r="V32" s="116"/>
      <c r="W32" s="116"/>
      <c r="X32" s="116"/>
    </row>
    <row r="33" spans="1:31" s="114" customFormat="1" ht="19.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row>
    <row r="34" spans="1:31" ht="19.5" customHeight="1">
      <c r="A34" s="116" t="s">
        <v>16</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row>
    <row r="35" spans="1:31" ht="19.5" customHeight="1">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row>
    <row r="36" spans="1:31" ht="19.5" customHeight="1">
      <c r="A36" s="116" t="s">
        <v>17</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AB36"/>
      <c r="AC36"/>
    </row>
    <row r="37" spans="1:31" ht="19.5" customHeight="1">
      <c r="A37" s="233"/>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AB37"/>
      <c r="AC37"/>
    </row>
    <row r="38" spans="1:31" ht="19.5" customHeight="1">
      <c r="A38" s="115" t="s">
        <v>18</v>
      </c>
      <c r="AB38"/>
      <c r="AC38"/>
    </row>
    <row r="39" spans="1:31" ht="18">
      <c r="AB39"/>
      <c r="AC39"/>
    </row>
    <row r="40" spans="1:31" ht="18">
      <c r="AB40"/>
      <c r="AC40"/>
    </row>
    <row r="41" spans="1:31" ht="18">
      <c r="AB41"/>
      <c r="AC41"/>
    </row>
    <row r="42" spans="1:31" ht="18">
      <c r="AC42" s="122"/>
      <c r="AD42"/>
      <c r="AE42"/>
    </row>
    <row r="43" spans="1:31" ht="18">
      <c r="AC43"/>
      <c r="AD43"/>
    </row>
    <row r="44" spans="1:31" ht="18">
      <c r="AC44"/>
      <c r="AD44"/>
    </row>
    <row r="45" spans="1:31" ht="18">
      <c r="AC45"/>
      <c r="AD45"/>
    </row>
    <row r="46" spans="1:31" ht="18">
      <c r="AC46"/>
      <c r="AD46"/>
    </row>
    <row r="47" spans="1:31" ht="18">
      <c r="AC47"/>
      <c r="AD47"/>
    </row>
    <row r="48" spans="1:31" ht="18">
      <c r="AC48"/>
      <c r="AD48"/>
    </row>
    <row r="49" spans="29:31" ht="18">
      <c r="AC49"/>
      <c r="AD49"/>
    </row>
    <row r="50" spans="29:31" ht="18">
      <c r="AD50"/>
      <c r="AE50"/>
    </row>
    <row r="51" spans="29:31" ht="18">
      <c r="AD51"/>
      <c r="AE51"/>
    </row>
    <row r="52" spans="29:31" ht="18">
      <c r="AD52"/>
      <c r="AE52"/>
    </row>
    <row r="53" spans="29:31" ht="18">
      <c r="AD53"/>
      <c r="AE53"/>
    </row>
    <row r="54" spans="29:31" ht="18">
      <c r="AD54"/>
      <c r="AE54"/>
    </row>
    <row r="55" spans="29:31" ht="18">
      <c r="AD55"/>
      <c r="AE55"/>
    </row>
    <row r="56" spans="29:31" ht="18">
      <c r="AD56"/>
      <c r="AE56"/>
    </row>
    <row r="57" spans="29:31" ht="18">
      <c r="AD57"/>
      <c r="AE57"/>
    </row>
    <row r="58" spans="29:31" ht="18">
      <c r="AD58"/>
      <c r="AE58"/>
    </row>
    <row r="59" spans="29:31" ht="19.2">
      <c r="AC59" s="123"/>
      <c r="AD59"/>
      <c r="AE59"/>
    </row>
  </sheetData>
  <mergeCells count="12">
    <mergeCell ref="R4:X4"/>
    <mergeCell ref="R5:X5"/>
    <mergeCell ref="A18:X18"/>
    <mergeCell ref="A20:X20"/>
    <mergeCell ref="A23:X23"/>
    <mergeCell ref="A35:X35"/>
    <mergeCell ref="A37:X37"/>
    <mergeCell ref="A25:X25"/>
    <mergeCell ref="A27:X27"/>
    <mergeCell ref="A29:X29"/>
    <mergeCell ref="A31:X31"/>
    <mergeCell ref="A33:X33"/>
  </mergeCells>
  <phoneticPr fontId="40"/>
  <printOptions horizontalCentered="1"/>
  <pageMargins left="0.75138888888888899" right="0.75138888888888899" top="1" bottom="1" header="0.5" footer="0.5"/>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5"/>
  <sheetViews>
    <sheetView showGridLines="0" view="pageBreakPreview" zoomScaleNormal="120" workbookViewId="0">
      <selection activeCell="K1" sqref="K1"/>
    </sheetView>
  </sheetViews>
  <sheetFormatPr defaultColWidth="9" defaultRowHeight="19.5" customHeight="1"/>
  <cols>
    <col min="1" max="1" width="1.69921875" style="26" customWidth="1"/>
    <col min="2" max="2" width="13.3984375" style="26" customWidth="1"/>
    <col min="3" max="3" width="7.09765625" style="26" customWidth="1"/>
    <col min="4" max="4" width="4.69921875" style="26" customWidth="1"/>
    <col min="5" max="5" width="14.5" style="26" customWidth="1"/>
    <col min="6" max="6" width="4.69921875" style="26" customWidth="1"/>
    <col min="7" max="7" width="14.5" style="26" customWidth="1"/>
    <col min="8" max="8" width="4.69921875" style="26" customWidth="1"/>
    <col min="9" max="9" width="18.19921875" style="26" customWidth="1"/>
    <col min="10" max="10" width="1" style="26" customWidth="1"/>
    <col min="11" max="11" width="9" style="26"/>
    <col min="12" max="12" width="22.59765625" style="26" customWidth="1"/>
    <col min="13" max="16384" width="9" style="26"/>
  </cols>
  <sheetData>
    <row r="1" spans="1:12" s="4" customFormat="1" ht="19.5" customHeight="1">
      <c r="A1" s="27" t="s">
        <v>139</v>
      </c>
      <c r="B1" s="27"/>
      <c r="C1" s="27"/>
      <c r="D1" s="27"/>
      <c r="E1" s="27"/>
      <c r="F1" s="27"/>
      <c r="G1" s="27"/>
      <c r="H1" s="27"/>
      <c r="I1" s="27"/>
      <c r="J1" s="27"/>
      <c r="K1" s="56"/>
      <c r="L1" s="57"/>
    </row>
    <row r="2" spans="1:12" ht="19.5" customHeight="1">
      <c r="A2" s="28" t="s">
        <v>140</v>
      </c>
    </row>
    <row r="3" spans="1:12" ht="19.5" customHeight="1">
      <c r="A3" s="29"/>
      <c r="B3" s="407" t="s">
        <v>141</v>
      </c>
      <c r="C3" s="407"/>
      <c r="D3" s="407"/>
      <c r="E3" s="407"/>
      <c r="F3" s="407"/>
      <c r="G3" s="407"/>
      <c r="H3" s="407"/>
      <c r="I3" s="407"/>
    </row>
    <row r="4" spans="1:12" ht="19.5" customHeight="1">
      <c r="A4" s="29"/>
      <c r="D4" s="29"/>
      <c r="E4" s="29"/>
      <c r="F4" s="29"/>
    </row>
    <row r="5" spans="1:12" ht="19.5" customHeight="1">
      <c r="A5" s="29"/>
      <c r="B5" s="29"/>
      <c r="D5" s="29"/>
      <c r="E5" s="29"/>
      <c r="F5" s="29"/>
      <c r="G5" s="408" t="str">
        <f>実施状況報告書!O12</f>
        <v>○○活動組織</v>
      </c>
      <c r="H5" s="408"/>
      <c r="I5" s="408"/>
    </row>
    <row r="6" spans="1:12" ht="19.5" customHeight="1">
      <c r="A6" s="29"/>
      <c r="B6" s="29"/>
      <c r="D6" s="29"/>
      <c r="E6" s="29"/>
      <c r="F6" s="29"/>
      <c r="G6" s="25"/>
      <c r="H6" s="31"/>
      <c r="I6" s="25"/>
    </row>
    <row r="7" spans="1:12" ht="19.5" customHeight="1">
      <c r="A7" s="29"/>
      <c r="B7" s="409" t="s">
        <v>142</v>
      </c>
      <c r="C7" s="410"/>
      <c r="D7" s="32"/>
      <c r="E7" s="29" t="s">
        <v>143</v>
      </c>
      <c r="F7" s="32"/>
      <c r="G7" s="33" t="s">
        <v>144</v>
      </c>
      <c r="H7" s="32"/>
      <c r="I7" s="35" t="s">
        <v>145</v>
      </c>
    </row>
    <row r="8" spans="1:12" ht="19.5" customHeight="1">
      <c r="A8" s="29"/>
      <c r="B8" s="29" t="s">
        <v>146</v>
      </c>
      <c r="D8" s="34"/>
      <c r="E8" s="29"/>
      <c r="F8" s="33"/>
      <c r="G8" s="35"/>
      <c r="H8" s="35"/>
      <c r="I8" s="29"/>
    </row>
    <row r="9" spans="1:12" ht="72.75" customHeight="1">
      <c r="A9" s="29"/>
      <c r="B9" s="398" t="s">
        <v>147</v>
      </c>
      <c r="C9" s="398"/>
      <c r="D9" s="398"/>
      <c r="E9" s="398"/>
      <c r="F9" s="398"/>
      <c r="G9" s="398"/>
      <c r="H9" s="398"/>
      <c r="I9" s="398"/>
    </row>
    <row r="10" spans="1:12" s="25" customFormat="1" ht="36" customHeight="1">
      <c r="A10" s="30"/>
      <c r="B10" s="36" t="s">
        <v>148</v>
      </c>
      <c r="C10" s="37" t="s">
        <v>149</v>
      </c>
      <c r="D10" s="399" t="s">
        <v>150</v>
      </c>
      <c r="E10" s="399"/>
      <c r="F10" s="399"/>
      <c r="G10" s="399"/>
      <c r="H10" s="399"/>
      <c r="I10" s="399"/>
    </row>
    <row r="11" spans="1:12" ht="19.5" customHeight="1">
      <c r="A11" s="29"/>
      <c r="B11" s="38" t="s">
        <v>151</v>
      </c>
      <c r="C11" s="39"/>
      <c r="D11" s="400" t="s">
        <v>152</v>
      </c>
      <c r="E11" s="400"/>
      <c r="F11" s="400"/>
      <c r="G11" s="400"/>
      <c r="H11" s="400"/>
      <c r="I11" s="400"/>
    </row>
    <row r="12" spans="1:12" ht="19.5" customHeight="1">
      <c r="A12" s="29"/>
      <c r="B12" s="40" t="s">
        <v>153</v>
      </c>
      <c r="C12" s="41"/>
      <c r="D12" s="389" t="s">
        <v>154</v>
      </c>
      <c r="E12" s="389"/>
      <c r="F12" s="389"/>
      <c r="G12" s="389"/>
      <c r="H12" s="389"/>
      <c r="I12" s="389"/>
    </row>
    <row r="13" spans="1:12" ht="19.5" customHeight="1">
      <c r="A13" s="29"/>
      <c r="B13" s="40"/>
      <c r="C13" s="41"/>
      <c r="D13" s="389" t="s">
        <v>155</v>
      </c>
      <c r="E13" s="389"/>
      <c r="F13" s="389"/>
      <c r="G13" s="389"/>
      <c r="H13" s="389"/>
      <c r="I13" s="389"/>
    </row>
    <row r="14" spans="1:12" ht="19.5" customHeight="1">
      <c r="A14" s="29"/>
      <c r="B14" s="40"/>
      <c r="C14" s="41"/>
      <c r="D14" s="389" t="s">
        <v>156</v>
      </c>
      <c r="E14" s="389"/>
      <c r="F14" s="389"/>
      <c r="G14" s="389"/>
      <c r="H14" s="389"/>
      <c r="I14" s="389"/>
    </row>
    <row r="15" spans="1:12" ht="19.5" customHeight="1">
      <c r="A15" s="29"/>
      <c r="B15" s="42"/>
      <c r="C15" s="43"/>
      <c r="D15" s="406" t="s">
        <v>157</v>
      </c>
      <c r="E15" s="406"/>
      <c r="F15" s="406"/>
      <c r="G15" s="406"/>
      <c r="H15" s="406"/>
      <c r="I15" s="406"/>
    </row>
    <row r="16" spans="1:12" ht="19.5" customHeight="1">
      <c r="A16" s="29"/>
      <c r="B16" s="44" t="s">
        <v>158</v>
      </c>
      <c r="C16" s="39"/>
      <c r="D16" s="400" t="s">
        <v>159</v>
      </c>
      <c r="E16" s="400"/>
      <c r="F16" s="400"/>
      <c r="G16" s="400"/>
      <c r="H16" s="400"/>
      <c r="I16" s="400"/>
    </row>
    <row r="17" spans="1:9" ht="19.5" customHeight="1">
      <c r="A17" s="29"/>
      <c r="B17" s="40" t="s">
        <v>160</v>
      </c>
      <c r="C17" s="41"/>
      <c r="D17" s="389" t="s">
        <v>161</v>
      </c>
      <c r="E17" s="389"/>
      <c r="F17" s="389"/>
      <c r="G17" s="389"/>
      <c r="H17" s="389"/>
      <c r="I17" s="389"/>
    </row>
    <row r="18" spans="1:9" ht="19.5" customHeight="1">
      <c r="A18" s="29"/>
      <c r="B18" s="40"/>
      <c r="C18" s="41"/>
      <c r="D18" s="389" t="s">
        <v>162</v>
      </c>
      <c r="E18" s="389"/>
      <c r="F18" s="389"/>
      <c r="G18" s="389"/>
      <c r="H18" s="389"/>
      <c r="I18" s="389"/>
    </row>
    <row r="19" spans="1:9" ht="19.5" customHeight="1">
      <c r="A19" s="29"/>
      <c r="B19" s="40"/>
      <c r="C19" s="41"/>
      <c r="D19" s="389" t="s">
        <v>163</v>
      </c>
      <c r="E19" s="389"/>
      <c r="F19" s="389"/>
      <c r="G19" s="389"/>
      <c r="H19" s="389"/>
      <c r="I19" s="389"/>
    </row>
    <row r="20" spans="1:9" ht="19.5" customHeight="1">
      <c r="A20" s="29"/>
      <c r="B20" s="42"/>
      <c r="C20" s="43"/>
      <c r="D20" s="406" t="s">
        <v>164</v>
      </c>
      <c r="E20" s="406"/>
      <c r="F20" s="406"/>
      <c r="G20" s="406"/>
      <c r="H20" s="406"/>
      <c r="I20" s="406"/>
    </row>
    <row r="21" spans="1:9" ht="19.5" customHeight="1">
      <c r="A21" s="29"/>
      <c r="B21" s="38" t="s">
        <v>165</v>
      </c>
      <c r="C21" s="39"/>
      <c r="D21" s="400" t="s">
        <v>166</v>
      </c>
      <c r="E21" s="400"/>
      <c r="F21" s="400"/>
      <c r="G21" s="400"/>
      <c r="H21" s="400"/>
      <c r="I21" s="400"/>
    </row>
    <row r="22" spans="1:9" ht="19.5" customHeight="1">
      <c r="A22" s="29"/>
      <c r="B22" s="40" t="s">
        <v>167</v>
      </c>
      <c r="C22" s="41"/>
      <c r="D22" s="389" t="s">
        <v>168</v>
      </c>
      <c r="E22" s="389"/>
      <c r="F22" s="389"/>
      <c r="G22" s="389"/>
      <c r="H22" s="389"/>
      <c r="I22" s="389"/>
    </row>
    <row r="23" spans="1:9" ht="19.5" customHeight="1">
      <c r="A23" s="29"/>
      <c r="B23" s="40"/>
      <c r="C23" s="41"/>
      <c r="D23" s="389" t="s">
        <v>169</v>
      </c>
      <c r="E23" s="389"/>
      <c r="F23" s="389"/>
      <c r="G23" s="389"/>
      <c r="H23" s="389"/>
      <c r="I23" s="389"/>
    </row>
    <row r="24" spans="1:9" ht="19.5" customHeight="1">
      <c r="A24" s="29"/>
      <c r="B24" s="40"/>
      <c r="C24" s="41"/>
      <c r="D24" s="389" t="s">
        <v>170</v>
      </c>
      <c r="E24" s="389"/>
      <c r="F24" s="389"/>
      <c r="G24" s="389"/>
      <c r="H24" s="389"/>
      <c r="I24" s="389"/>
    </row>
    <row r="25" spans="1:9" ht="19.5" customHeight="1">
      <c r="A25" s="29"/>
      <c r="B25" s="42"/>
      <c r="C25" s="43"/>
      <c r="D25" s="406" t="s">
        <v>171</v>
      </c>
      <c r="E25" s="406"/>
      <c r="F25" s="406"/>
      <c r="G25" s="406"/>
      <c r="H25" s="406"/>
      <c r="I25" s="406"/>
    </row>
    <row r="26" spans="1:9" ht="19.5" customHeight="1">
      <c r="A26" s="29"/>
      <c r="B26" s="38" t="s">
        <v>165</v>
      </c>
      <c r="C26" s="39"/>
      <c r="D26" s="400" t="s">
        <v>172</v>
      </c>
      <c r="E26" s="400"/>
      <c r="F26" s="400"/>
      <c r="G26" s="400"/>
      <c r="H26" s="400"/>
      <c r="I26" s="400"/>
    </row>
    <row r="27" spans="1:9" ht="19.5" customHeight="1">
      <c r="A27" s="29"/>
      <c r="B27" s="40" t="s">
        <v>173</v>
      </c>
      <c r="C27" s="41"/>
      <c r="D27" s="389" t="s">
        <v>174</v>
      </c>
      <c r="E27" s="389"/>
      <c r="F27" s="389"/>
      <c r="G27" s="389"/>
      <c r="H27" s="389"/>
      <c r="I27" s="389"/>
    </row>
    <row r="28" spans="1:9" ht="19.5" customHeight="1">
      <c r="A28" s="29"/>
      <c r="B28" s="40"/>
      <c r="C28" s="41"/>
      <c r="D28" s="389" t="s">
        <v>175</v>
      </c>
      <c r="E28" s="389"/>
      <c r="F28" s="389"/>
      <c r="G28" s="389"/>
      <c r="H28" s="389"/>
      <c r="I28" s="389"/>
    </row>
    <row r="29" spans="1:9" ht="19.5" customHeight="1">
      <c r="A29" s="29"/>
      <c r="B29" s="40"/>
      <c r="C29" s="41"/>
      <c r="D29" s="389" t="s">
        <v>176</v>
      </c>
      <c r="E29" s="389"/>
      <c r="F29" s="389"/>
      <c r="G29" s="389"/>
      <c r="H29" s="389"/>
      <c r="I29" s="389"/>
    </row>
    <row r="30" spans="1:9" ht="19.5" customHeight="1">
      <c r="B30" s="42"/>
      <c r="C30" s="43"/>
      <c r="D30" s="406" t="s">
        <v>177</v>
      </c>
      <c r="E30" s="406"/>
      <c r="F30" s="406"/>
      <c r="G30" s="406"/>
      <c r="H30" s="406"/>
      <c r="I30" s="406"/>
    </row>
    <row r="31" spans="1:9" ht="19.5" customHeight="1">
      <c r="B31" s="38" t="s">
        <v>165</v>
      </c>
      <c r="C31" s="39"/>
      <c r="D31" s="400" t="s">
        <v>178</v>
      </c>
      <c r="E31" s="400"/>
      <c r="F31" s="400"/>
      <c r="G31" s="400"/>
      <c r="H31" s="400"/>
      <c r="I31" s="400"/>
    </row>
    <row r="32" spans="1:9" ht="19.5" customHeight="1">
      <c r="B32" s="40" t="s">
        <v>179</v>
      </c>
      <c r="C32" s="41"/>
      <c r="D32" s="389" t="s">
        <v>180</v>
      </c>
      <c r="E32" s="389"/>
      <c r="F32" s="389"/>
      <c r="G32" s="389"/>
      <c r="H32" s="389"/>
      <c r="I32" s="389"/>
    </row>
    <row r="33" spans="1:9" ht="19.5" customHeight="1">
      <c r="B33" s="40"/>
      <c r="C33" s="41"/>
      <c r="D33" s="389" t="s">
        <v>181</v>
      </c>
      <c r="E33" s="389"/>
      <c r="F33" s="389"/>
      <c r="G33" s="389"/>
      <c r="H33" s="389"/>
      <c r="I33" s="389"/>
    </row>
    <row r="34" spans="1:9" ht="19.5" customHeight="1">
      <c r="B34" s="40"/>
      <c r="C34" s="41"/>
      <c r="D34" s="389" t="s">
        <v>182</v>
      </c>
      <c r="E34" s="389"/>
      <c r="F34" s="389"/>
      <c r="G34" s="389"/>
      <c r="H34" s="389"/>
      <c r="I34" s="389"/>
    </row>
    <row r="35" spans="1:9" ht="19.5" customHeight="1">
      <c r="B35" s="42"/>
      <c r="C35" s="43"/>
      <c r="D35" s="406" t="s">
        <v>183</v>
      </c>
      <c r="E35" s="406"/>
      <c r="F35" s="406"/>
      <c r="G35" s="406"/>
      <c r="H35" s="406"/>
      <c r="I35" s="406"/>
    </row>
    <row r="36" spans="1:9" ht="19.5" customHeight="1">
      <c r="B36" s="29"/>
      <c r="D36" s="401" t="s">
        <v>184</v>
      </c>
      <c r="E36" s="401"/>
      <c r="F36" s="401"/>
      <c r="G36" s="401"/>
      <c r="H36" s="401"/>
      <c r="I36" s="401"/>
    </row>
    <row r="37" spans="1:9" ht="19.5" customHeight="1">
      <c r="A37" s="29"/>
      <c r="B37" s="29" t="s">
        <v>185</v>
      </c>
      <c r="D37" s="45"/>
      <c r="E37" s="45"/>
      <c r="F37" s="45"/>
      <c r="G37" s="45"/>
      <c r="H37" s="45"/>
      <c r="I37" s="45"/>
    </row>
    <row r="38" spans="1:9" ht="34.5" customHeight="1">
      <c r="A38" s="29"/>
      <c r="B38" s="398" t="s">
        <v>186</v>
      </c>
      <c r="C38" s="398"/>
      <c r="D38" s="398"/>
      <c r="E38" s="398"/>
      <c r="F38" s="398"/>
      <c r="G38" s="398"/>
      <c r="H38" s="398"/>
      <c r="I38" s="398"/>
    </row>
    <row r="39" spans="1:9" s="25" customFormat="1" ht="36" customHeight="1">
      <c r="A39" s="30"/>
      <c r="B39" s="36" t="s">
        <v>148</v>
      </c>
      <c r="C39" s="37" t="s">
        <v>149</v>
      </c>
      <c r="D39" s="399" t="s">
        <v>187</v>
      </c>
      <c r="E39" s="399"/>
      <c r="F39" s="399"/>
      <c r="G39" s="399"/>
      <c r="H39" s="399"/>
      <c r="I39" s="399"/>
    </row>
    <row r="40" spans="1:9" ht="19.5" customHeight="1">
      <c r="A40" s="29"/>
      <c r="B40" s="38" t="s">
        <v>188</v>
      </c>
      <c r="C40" s="39"/>
      <c r="D40" s="402" t="s">
        <v>189</v>
      </c>
      <c r="E40" s="403"/>
      <c r="F40" s="403"/>
      <c r="G40" s="403"/>
      <c r="H40" s="46"/>
      <c r="I40" s="58" t="s">
        <v>190</v>
      </c>
    </row>
    <row r="41" spans="1:9" ht="19.5" customHeight="1">
      <c r="B41" s="42" t="s">
        <v>191</v>
      </c>
      <c r="C41" s="47"/>
      <c r="D41" s="404" t="s">
        <v>192</v>
      </c>
      <c r="E41" s="405"/>
      <c r="F41" s="405"/>
      <c r="G41" s="405"/>
      <c r="H41" s="48"/>
      <c r="I41" s="59" t="s">
        <v>190</v>
      </c>
    </row>
    <row r="42" spans="1:9" ht="19.5" customHeight="1">
      <c r="B42" s="49" t="s">
        <v>193</v>
      </c>
      <c r="C42" s="393"/>
      <c r="D42" s="393"/>
      <c r="E42" s="393"/>
      <c r="F42" s="393"/>
      <c r="G42" s="393"/>
      <c r="H42" s="393"/>
      <c r="I42" s="394"/>
    </row>
    <row r="43" spans="1:9" ht="51.75" customHeight="1">
      <c r="B43" s="395"/>
      <c r="C43" s="396"/>
      <c r="D43" s="396"/>
      <c r="E43" s="396"/>
      <c r="F43" s="396"/>
      <c r="G43" s="396"/>
      <c r="H43" s="396"/>
      <c r="I43" s="397"/>
    </row>
    <row r="44" spans="1:9" ht="19.5" customHeight="1">
      <c r="B44" s="50"/>
      <c r="D44" s="51"/>
      <c r="E44" s="51"/>
      <c r="F44" s="51"/>
      <c r="G44" s="51"/>
      <c r="H44" s="51"/>
      <c r="I44" s="51"/>
    </row>
    <row r="45" spans="1:9" ht="48" customHeight="1">
      <c r="A45" s="29"/>
      <c r="B45" s="398" t="s">
        <v>194</v>
      </c>
      <c r="C45" s="398"/>
      <c r="D45" s="398"/>
      <c r="E45" s="398"/>
      <c r="F45" s="398"/>
      <c r="G45" s="398"/>
      <c r="H45" s="398"/>
      <c r="I45" s="398"/>
    </row>
    <row r="46" spans="1:9" s="25" customFormat="1" ht="36" customHeight="1">
      <c r="A46" s="30"/>
      <c r="B46" s="36" t="s">
        <v>148</v>
      </c>
      <c r="C46" s="37" t="s">
        <v>149</v>
      </c>
      <c r="D46" s="399" t="s">
        <v>195</v>
      </c>
      <c r="E46" s="399"/>
      <c r="F46" s="399"/>
      <c r="G46" s="399"/>
      <c r="H46" s="399"/>
      <c r="I46" s="399"/>
    </row>
    <row r="47" spans="1:9" ht="19.5" customHeight="1">
      <c r="B47" s="38" t="s">
        <v>196</v>
      </c>
      <c r="C47" s="39"/>
      <c r="D47" s="400" t="s">
        <v>197</v>
      </c>
      <c r="E47" s="400"/>
      <c r="F47" s="400"/>
      <c r="G47" s="400"/>
      <c r="H47" s="400"/>
      <c r="I47" s="400"/>
    </row>
    <row r="48" spans="1:9" ht="19.5" customHeight="1">
      <c r="B48" s="40"/>
      <c r="C48" s="41"/>
      <c r="D48" s="389" t="s">
        <v>198</v>
      </c>
      <c r="E48" s="389"/>
      <c r="F48" s="389"/>
      <c r="G48" s="389"/>
      <c r="H48" s="389"/>
      <c r="I48" s="389"/>
    </row>
    <row r="49" spans="1:9" ht="19.5" customHeight="1">
      <c r="B49" s="40"/>
      <c r="C49" s="41"/>
      <c r="D49" s="389" t="s">
        <v>199</v>
      </c>
      <c r="E49" s="389"/>
      <c r="F49" s="389"/>
      <c r="G49" s="389"/>
      <c r="H49" s="389"/>
      <c r="I49" s="389"/>
    </row>
    <row r="50" spans="1:9" ht="19.5" customHeight="1">
      <c r="B50" s="40"/>
      <c r="C50" s="41"/>
      <c r="D50" s="390" t="s">
        <v>200</v>
      </c>
      <c r="E50" s="390"/>
      <c r="F50" s="390"/>
      <c r="G50" s="390"/>
      <c r="H50" s="390"/>
      <c r="I50" s="390"/>
    </row>
    <row r="51" spans="1:9" ht="19.5" customHeight="1">
      <c r="B51" s="40"/>
      <c r="C51" s="52"/>
      <c r="D51" s="391" t="s">
        <v>201</v>
      </c>
      <c r="E51" s="391"/>
      <c r="F51" s="391"/>
      <c r="G51" s="391"/>
      <c r="H51" s="391"/>
      <c r="I51" s="391"/>
    </row>
    <row r="52" spans="1:9" ht="49.5" customHeight="1">
      <c r="B52" s="42"/>
      <c r="C52" s="53"/>
      <c r="D52" s="392"/>
      <c r="E52" s="392"/>
      <c r="F52" s="392"/>
      <c r="G52" s="392"/>
      <c r="H52" s="392"/>
      <c r="I52" s="392"/>
    </row>
    <row r="53" spans="1:9" ht="8.25" customHeight="1"/>
    <row r="59" spans="1:9" ht="19.5" customHeight="1">
      <c r="B59" s="26" t="s">
        <v>202</v>
      </c>
    </row>
    <row r="61" spans="1:9" ht="19.5" customHeight="1">
      <c r="B61" s="54"/>
    </row>
    <row r="63" spans="1:9" ht="19.5" customHeight="1">
      <c r="A63" s="35"/>
      <c r="B63" s="388"/>
      <c r="C63" s="388"/>
      <c r="D63" s="388"/>
      <c r="E63" s="388"/>
      <c r="F63" s="388"/>
      <c r="G63" s="55"/>
      <c r="H63" s="55"/>
      <c r="I63" s="35"/>
    </row>
    <row r="64" spans="1:9" ht="19.5" customHeight="1">
      <c r="A64" s="35"/>
      <c r="B64" s="386"/>
      <c r="C64" s="386"/>
      <c r="D64" s="386"/>
      <c r="E64" s="386"/>
      <c r="F64" s="386"/>
      <c r="G64" s="35"/>
      <c r="H64" s="35"/>
      <c r="I64" s="35"/>
    </row>
    <row r="65" spans="1:9" ht="19.5" customHeight="1">
      <c r="A65" s="35"/>
      <c r="B65" s="386"/>
      <c r="C65" s="386"/>
      <c r="D65" s="386"/>
      <c r="E65" s="386"/>
      <c r="F65" s="386"/>
      <c r="G65" s="35"/>
      <c r="H65" s="35"/>
      <c r="I65" s="35"/>
    </row>
    <row r="66" spans="1:9" ht="19.5" customHeight="1">
      <c r="A66" s="35"/>
      <c r="B66" s="386"/>
      <c r="C66" s="386"/>
      <c r="D66" s="386"/>
      <c r="E66" s="386"/>
      <c r="F66" s="386"/>
      <c r="G66" s="35"/>
      <c r="H66" s="35"/>
      <c r="I66" s="35"/>
    </row>
    <row r="67" spans="1:9" ht="19.5" customHeight="1">
      <c r="A67" s="35"/>
      <c r="B67" s="386"/>
      <c r="C67" s="386"/>
      <c r="D67" s="386"/>
      <c r="E67" s="386"/>
      <c r="F67" s="386"/>
      <c r="G67" s="35"/>
      <c r="H67" s="35"/>
      <c r="I67" s="35"/>
    </row>
    <row r="68" spans="1:9" ht="19.5" customHeight="1">
      <c r="A68" s="35"/>
      <c r="B68" s="386"/>
      <c r="C68" s="386"/>
      <c r="D68" s="386"/>
      <c r="E68" s="386"/>
      <c r="F68" s="386"/>
      <c r="G68" s="35"/>
      <c r="H68" s="35"/>
      <c r="I68" s="35"/>
    </row>
    <row r="69" spans="1:9" ht="19.5" customHeight="1">
      <c r="A69" s="35"/>
      <c r="B69" s="387"/>
      <c r="C69" s="387"/>
      <c r="D69" s="387"/>
      <c r="E69" s="387"/>
      <c r="F69" s="387"/>
      <c r="G69" s="55"/>
      <c r="H69" s="55"/>
      <c r="I69" s="35"/>
    </row>
    <row r="70" spans="1:9" ht="19.5" customHeight="1">
      <c r="A70" s="35"/>
      <c r="B70" s="35"/>
      <c r="C70" s="35"/>
      <c r="D70" s="35"/>
      <c r="E70" s="35"/>
      <c r="F70" s="35"/>
      <c r="G70" s="35"/>
      <c r="H70" s="35"/>
      <c r="I70" s="35"/>
    </row>
    <row r="71" spans="1:9" ht="19.5" customHeight="1">
      <c r="A71" s="35"/>
      <c r="B71" s="35"/>
      <c r="C71" s="35"/>
      <c r="D71" s="35"/>
      <c r="E71" s="35"/>
      <c r="F71" s="35"/>
      <c r="G71" s="35"/>
      <c r="H71" s="35"/>
      <c r="I71" s="35"/>
    </row>
    <row r="72" spans="1:9" ht="19.5" customHeight="1">
      <c r="A72" s="35"/>
      <c r="B72" s="35"/>
      <c r="C72" s="35"/>
      <c r="D72" s="35"/>
      <c r="E72" s="35"/>
      <c r="F72" s="35"/>
      <c r="G72" s="35"/>
      <c r="H72" s="35"/>
      <c r="I72" s="35"/>
    </row>
    <row r="73" spans="1:9" ht="19.5" customHeight="1">
      <c r="A73" s="35"/>
      <c r="B73" s="35"/>
      <c r="C73" s="35"/>
      <c r="D73" s="35"/>
      <c r="E73" s="35"/>
      <c r="F73" s="35"/>
      <c r="G73" s="35"/>
      <c r="H73" s="35"/>
      <c r="I73" s="35"/>
    </row>
    <row r="74" spans="1:9" ht="19.5" customHeight="1">
      <c r="A74" s="35"/>
      <c r="B74" s="35"/>
      <c r="C74" s="35"/>
      <c r="D74" s="35"/>
      <c r="E74" s="35"/>
      <c r="F74" s="35"/>
      <c r="G74" s="35"/>
      <c r="H74" s="35"/>
      <c r="I74" s="35"/>
    </row>
    <row r="75" spans="1:9" ht="19.5" customHeight="1">
      <c r="A75" s="35"/>
      <c r="B75" s="35"/>
      <c r="C75" s="35"/>
      <c r="D75" s="35"/>
      <c r="E75" s="35"/>
      <c r="F75" s="35"/>
      <c r="G75" s="35"/>
      <c r="H75" s="35"/>
      <c r="I75" s="35"/>
    </row>
  </sheetData>
  <mergeCells count="52">
    <mergeCell ref="B3:I3"/>
    <mergeCell ref="G5:I5"/>
    <mergeCell ref="B7:C7"/>
    <mergeCell ref="B9:I9"/>
    <mergeCell ref="D10:I10"/>
    <mergeCell ref="D11:I11"/>
    <mergeCell ref="D12:I12"/>
    <mergeCell ref="D13:I13"/>
    <mergeCell ref="D14:I14"/>
    <mergeCell ref="D15:I15"/>
    <mergeCell ref="D16:I16"/>
    <mergeCell ref="D17:I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B38:I38"/>
    <mergeCell ref="D39:I39"/>
    <mergeCell ref="D40:G40"/>
    <mergeCell ref="D41:G41"/>
    <mergeCell ref="C42:I42"/>
    <mergeCell ref="B43:I43"/>
    <mergeCell ref="B45:I45"/>
    <mergeCell ref="D46:I46"/>
    <mergeCell ref="D47:I47"/>
    <mergeCell ref="D48:I48"/>
    <mergeCell ref="D49:I49"/>
    <mergeCell ref="D50:I50"/>
    <mergeCell ref="D51:I51"/>
    <mergeCell ref="D52:I52"/>
    <mergeCell ref="B68:F68"/>
    <mergeCell ref="B69:F69"/>
    <mergeCell ref="B63:F63"/>
    <mergeCell ref="B64:F64"/>
    <mergeCell ref="B65:F65"/>
    <mergeCell ref="B66:F66"/>
    <mergeCell ref="B67:F67"/>
  </mergeCells>
  <phoneticPr fontId="40"/>
  <pageMargins left="0.59055118110236204" right="0.196850393700787" top="0.39370078740157499" bottom="0.39370078740157499" header="0" footer="0"/>
  <pageSetup paperSize="9" fitToHeight="0" orientation="portrait" r:id="rId1"/>
  <rowBreaks count="1" manualBreakCount="1">
    <brk id="36"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XEX23"/>
  <sheetViews>
    <sheetView view="pageBreakPreview" zoomScale="60" zoomScaleNormal="70" workbookViewId="0">
      <selection activeCell="P1" sqref="P1"/>
    </sheetView>
  </sheetViews>
  <sheetFormatPr defaultColWidth="9" defaultRowHeight="18"/>
  <cols>
    <col min="1" max="1" width="4" style="2" customWidth="1"/>
    <col min="2" max="2" width="9" style="2"/>
    <col min="3" max="3" width="11.09765625" style="2" customWidth="1"/>
    <col min="4" max="4" width="66.3984375" style="2" customWidth="1"/>
    <col min="5" max="5" width="10.3984375" style="2" customWidth="1"/>
    <col min="6" max="6" width="3.19921875" style="2" customWidth="1"/>
    <col min="7" max="7" width="13" style="2" customWidth="1"/>
    <col min="8" max="8" width="4.19921875" style="2" customWidth="1"/>
    <col min="9" max="9" width="9" style="2"/>
    <col min="10" max="10" width="11" style="2" customWidth="1"/>
    <col min="11" max="11" width="66.3984375" style="2" customWidth="1"/>
    <col min="12" max="12" width="10.3984375" style="2" customWidth="1"/>
    <col min="13" max="13" width="3.19921875" style="2" customWidth="1"/>
    <col min="14" max="14" width="13" style="2" customWidth="1"/>
    <col min="15" max="15" width="1.59765625" style="2" customWidth="1"/>
    <col min="16" max="16384" width="9" style="2"/>
  </cols>
  <sheetData>
    <row r="1" spans="1:16378" s="1" customFormat="1" ht="40.5" customHeight="1">
      <c r="A1" s="3" t="s">
        <v>203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row>
    <row r="2" spans="1:16378" ht="19.2">
      <c r="B2" s="5" t="s">
        <v>204</v>
      </c>
      <c r="I2" s="18"/>
    </row>
    <row r="3" spans="1:16378" ht="22.8">
      <c r="B3" s="419" t="s">
        <v>205</v>
      </c>
      <c r="C3" s="419"/>
      <c r="D3" s="419"/>
      <c r="E3" s="419"/>
      <c r="F3" s="419"/>
      <c r="G3" s="419"/>
      <c r="H3" s="419"/>
      <c r="I3" s="419"/>
      <c r="J3" s="419"/>
      <c r="K3" s="419"/>
      <c r="L3" s="419"/>
      <c r="M3" s="419"/>
      <c r="N3" s="419"/>
    </row>
    <row r="4" spans="1:16378">
      <c r="B4" s="4"/>
      <c r="C4" s="4"/>
      <c r="D4" s="4"/>
      <c r="E4" s="4"/>
      <c r="F4" s="4"/>
      <c r="G4" s="4"/>
      <c r="H4" s="4"/>
      <c r="I4" s="4"/>
      <c r="J4" s="4"/>
      <c r="K4" s="4"/>
      <c r="L4" s="4"/>
      <c r="M4" s="4"/>
      <c r="N4" s="4"/>
    </row>
    <row r="5" spans="1:16378" ht="47.25" customHeight="1">
      <c r="B5" s="6"/>
      <c r="C5" s="7" t="s">
        <v>206</v>
      </c>
      <c r="D5" s="415" t="s">
        <v>207</v>
      </c>
      <c r="E5" s="416"/>
      <c r="F5" s="417"/>
      <c r="G5" s="7" t="s">
        <v>208</v>
      </c>
      <c r="H5" s="9"/>
      <c r="I5" s="6"/>
      <c r="J5" s="7" t="s">
        <v>206</v>
      </c>
      <c r="K5" s="412" t="s">
        <v>209</v>
      </c>
      <c r="L5" s="413"/>
      <c r="M5" s="414"/>
      <c r="N5" s="7" t="s">
        <v>208</v>
      </c>
      <c r="P5" s="3" t="s">
        <v>210</v>
      </c>
      <c r="AI5" s="2" t="s">
        <v>206</v>
      </c>
      <c r="AJ5" s="2" t="s">
        <v>207</v>
      </c>
      <c r="AK5" s="2" t="s">
        <v>208</v>
      </c>
      <c r="AN5" s="2" t="s">
        <v>206</v>
      </c>
      <c r="AO5" s="2" t="s">
        <v>209</v>
      </c>
      <c r="AP5" s="2" t="s">
        <v>208</v>
      </c>
    </row>
    <row r="6" spans="1:16378" ht="48.75" customHeight="1">
      <c r="B6" s="10" t="s">
        <v>211</v>
      </c>
      <c r="C6" s="11" t="s">
        <v>212</v>
      </c>
      <c r="D6" s="12" t="s">
        <v>213</v>
      </c>
      <c r="E6" s="13" t="s">
        <v>285</v>
      </c>
      <c r="F6" s="14" t="s">
        <v>214</v>
      </c>
      <c r="G6" s="11" t="s">
        <v>212</v>
      </c>
      <c r="H6" s="9"/>
      <c r="I6" s="10" t="s">
        <v>215</v>
      </c>
      <c r="J6" s="11" t="s">
        <v>285</v>
      </c>
      <c r="K6" s="12" t="s">
        <v>216</v>
      </c>
      <c r="L6" s="19"/>
      <c r="M6" s="20"/>
      <c r="N6" s="11" t="s">
        <v>285</v>
      </c>
      <c r="P6" s="3" t="s">
        <v>217</v>
      </c>
      <c r="AH6" s="2" t="s">
        <v>211</v>
      </c>
      <c r="AJ6" s="2" t="s">
        <v>218</v>
      </c>
      <c r="AM6" s="2" t="s">
        <v>215</v>
      </c>
      <c r="AO6" s="2" t="s">
        <v>216</v>
      </c>
    </row>
    <row r="7" spans="1:16378" ht="48.75" customHeight="1">
      <c r="B7" s="10" t="s">
        <v>219</v>
      </c>
      <c r="C7" s="11" t="s">
        <v>212</v>
      </c>
      <c r="D7" s="12" t="s">
        <v>220</v>
      </c>
      <c r="E7" s="13" t="s">
        <v>285</v>
      </c>
      <c r="F7" s="14" t="s">
        <v>214</v>
      </c>
      <c r="G7" s="11" t="s">
        <v>212</v>
      </c>
      <c r="H7" s="9"/>
      <c r="I7" s="10" t="s">
        <v>221</v>
      </c>
      <c r="J7" s="11" t="s">
        <v>285</v>
      </c>
      <c r="K7" s="8" t="s">
        <v>222</v>
      </c>
      <c r="L7" s="9"/>
      <c r="M7" s="9"/>
      <c r="N7" s="11" t="s">
        <v>285</v>
      </c>
      <c r="AH7" s="2" t="s">
        <v>219</v>
      </c>
      <c r="AJ7" s="2" t="s">
        <v>223</v>
      </c>
      <c r="AM7" s="2" t="s">
        <v>221</v>
      </c>
      <c r="AO7" s="2" t="s">
        <v>222</v>
      </c>
    </row>
    <row r="8" spans="1:16378" ht="48.75" customHeight="1">
      <c r="B8" s="15"/>
      <c r="C8" s="9"/>
      <c r="D8" s="9"/>
      <c r="E8" s="9"/>
      <c r="F8" s="9"/>
      <c r="G8" s="9"/>
      <c r="H8" s="9"/>
      <c r="I8" s="15"/>
      <c r="J8" s="9"/>
      <c r="K8" s="9"/>
      <c r="L8" s="21"/>
      <c r="M8" s="21"/>
      <c r="N8" s="22"/>
    </row>
    <row r="9" spans="1:16378" ht="48.75" customHeight="1">
      <c r="B9" s="6"/>
      <c r="C9" s="7" t="s">
        <v>206</v>
      </c>
      <c r="D9" s="415" t="s">
        <v>224</v>
      </c>
      <c r="E9" s="416"/>
      <c r="F9" s="417"/>
      <c r="G9" s="7" t="s">
        <v>208</v>
      </c>
      <c r="H9" s="9"/>
      <c r="I9" s="6"/>
      <c r="J9" s="7" t="s">
        <v>206</v>
      </c>
      <c r="K9" s="412" t="s">
        <v>225</v>
      </c>
      <c r="L9" s="413"/>
      <c r="M9" s="414"/>
      <c r="N9" s="7" t="s">
        <v>208</v>
      </c>
      <c r="AI9" s="2" t="s">
        <v>206</v>
      </c>
      <c r="AJ9" s="2" t="s">
        <v>224</v>
      </c>
      <c r="AK9" s="2" t="s">
        <v>208</v>
      </c>
      <c r="AN9" s="2" t="s">
        <v>206</v>
      </c>
      <c r="AO9" s="2" t="s">
        <v>225</v>
      </c>
      <c r="AP9" s="2" t="s">
        <v>208</v>
      </c>
    </row>
    <row r="10" spans="1:16378" ht="48.75" customHeight="1">
      <c r="B10" s="10" t="s">
        <v>226</v>
      </c>
      <c r="C10" s="11" t="s">
        <v>212</v>
      </c>
      <c r="D10" s="12" t="s">
        <v>227</v>
      </c>
      <c r="E10" s="13" t="s">
        <v>285</v>
      </c>
      <c r="F10" s="14" t="s">
        <v>228</v>
      </c>
      <c r="G10" s="11" t="s">
        <v>212</v>
      </c>
      <c r="H10" s="9"/>
      <c r="I10" s="10" t="s">
        <v>229</v>
      </c>
      <c r="J10" s="11" t="s">
        <v>285</v>
      </c>
      <c r="K10" s="12" t="s">
        <v>230</v>
      </c>
      <c r="L10" s="19"/>
      <c r="M10" s="14"/>
      <c r="N10" s="11" t="s">
        <v>285</v>
      </c>
      <c r="AH10" s="2" t="s">
        <v>226</v>
      </c>
      <c r="AJ10" s="2" t="s">
        <v>231</v>
      </c>
      <c r="AM10" s="2" t="s">
        <v>229</v>
      </c>
      <c r="AO10" s="2" t="s">
        <v>230</v>
      </c>
    </row>
    <row r="11" spans="1:16378" ht="48.75" customHeight="1">
      <c r="B11" s="10" t="s">
        <v>232</v>
      </c>
      <c r="C11" s="11" t="s">
        <v>212</v>
      </c>
      <c r="D11" s="12" t="s">
        <v>233</v>
      </c>
      <c r="E11" s="13" t="s">
        <v>285</v>
      </c>
      <c r="F11" s="14" t="s">
        <v>228</v>
      </c>
      <c r="G11" s="11" t="s">
        <v>212</v>
      </c>
      <c r="H11" s="9"/>
      <c r="I11" s="15"/>
      <c r="J11" s="9"/>
      <c r="K11" s="9"/>
      <c r="L11" s="19"/>
      <c r="M11" s="19"/>
      <c r="N11" s="22"/>
      <c r="AH11" s="2" t="s">
        <v>232</v>
      </c>
      <c r="AJ11" s="2" t="s">
        <v>234</v>
      </c>
    </row>
    <row r="12" spans="1:16378" ht="48.75" customHeight="1">
      <c r="B12" s="15"/>
      <c r="C12" s="9"/>
      <c r="D12" s="16"/>
      <c r="E12" s="16"/>
      <c r="F12" s="16"/>
      <c r="G12" s="9"/>
      <c r="H12" s="9"/>
      <c r="I12" s="6"/>
      <c r="J12" s="7" t="s">
        <v>206</v>
      </c>
      <c r="K12" s="412" t="s">
        <v>235</v>
      </c>
      <c r="L12" s="413"/>
      <c r="M12" s="414"/>
      <c r="N12" s="7" t="s">
        <v>208</v>
      </c>
      <c r="AN12" s="2" t="s">
        <v>206</v>
      </c>
      <c r="AO12" s="2" t="s">
        <v>235</v>
      </c>
      <c r="AP12" s="2" t="s">
        <v>208</v>
      </c>
    </row>
    <row r="13" spans="1:16378" ht="48.75" customHeight="1">
      <c r="B13" s="6"/>
      <c r="C13" s="7" t="s">
        <v>206</v>
      </c>
      <c r="D13" s="415" t="s">
        <v>236</v>
      </c>
      <c r="E13" s="416"/>
      <c r="F13" s="417"/>
      <c r="G13" s="7" t="s">
        <v>208</v>
      </c>
      <c r="H13" s="9"/>
      <c r="I13" s="10" t="s">
        <v>237</v>
      </c>
      <c r="J13" s="11" t="s">
        <v>285</v>
      </c>
      <c r="K13" s="8" t="s">
        <v>238</v>
      </c>
      <c r="L13" s="19"/>
      <c r="M13" s="20"/>
      <c r="N13" s="11" t="s">
        <v>285</v>
      </c>
      <c r="AI13" s="2" t="s">
        <v>206</v>
      </c>
      <c r="AJ13" s="2" t="s">
        <v>236</v>
      </c>
      <c r="AK13" s="2" t="s">
        <v>208</v>
      </c>
      <c r="AM13" s="2" t="s">
        <v>237</v>
      </c>
      <c r="AO13" s="2" t="s">
        <v>238</v>
      </c>
    </row>
    <row r="14" spans="1:16378" ht="48.75" customHeight="1">
      <c r="B14" s="10" t="s">
        <v>239</v>
      </c>
      <c r="C14" s="11" t="s">
        <v>285</v>
      </c>
      <c r="D14" s="12" t="s">
        <v>240</v>
      </c>
      <c r="E14" s="17" t="s">
        <v>212</v>
      </c>
      <c r="F14" s="14" t="s">
        <v>241</v>
      </c>
      <c r="G14" s="11" t="s">
        <v>285</v>
      </c>
      <c r="H14" s="9"/>
      <c r="I14" s="10" t="s">
        <v>242</v>
      </c>
      <c r="J14" s="11" t="s">
        <v>285</v>
      </c>
      <c r="K14" s="8" t="s">
        <v>243</v>
      </c>
      <c r="L14" s="9"/>
      <c r="M14" s="9"/>
      <c r="N14" s="11" t="s">
        <v>285</v>
      </c>
      <c r="AH14" s="2" t="s">
        <v>239</v>
      </c>
      <c r="AJ14" s="2" t="s">
        <v>244</v>
      </c>
      <c r="AM14" s="2" t="s">
        <v>242</v>
      </c>
      <c r="AO14" s="2" t="s">
        <v>243</v>
      </c>
    </row>
    <row r="15" spans="1:16378" ht="48.75" customHeight="1">
      <c r="B15" s="10" t="s">
        <v>245</v>
      </c>
      <c r="C15" s="11" t="s">
        <v>285</v>
      </c>
      <c r="D15" s="12" t="s">
        <v>246</v>
      </c>
      <c r="E15" s="17" t="s">
        <v>212</v>
      </c>
      <c r="F15" s="14" t="s">
        <v>241</v>
      </c>
      <c r="G15" s="11" t="s">
        <v>285</v>
      </c>
      <c r="H15" s="9"/>
      <c r="I15" s="10" t="s">
        <v>247</v>
      </c>
      <c r="J15" s="11" t="s">
        <v>285</v>
      </c>
      <c r="K15" s="8" t="s">
        <v>248</v>
      </c>
      <c r="L15" s="21"/>
      <c r="M15" s="23"/>
      <c r="N15" s="11" t="s">
        <v>285</v>
      </c>
      <c r="AH15" s="2" t="s">
        <v>245</v>
      </c>
      <c r="AJ15" s="2" t="s">
        <v>249</v>
      </c>
      <c r="AM15" s="2" t="s">
        <v>247</v>
      </c>
      <c r="AO15" s="2" t="s">
        <v>248</v>
      </c>
    </row>
    <row r="16" spans="1:16378" ht="48.75" customHeight="1">
      <c r="B16" s="15"/>
      <c r="C16" s="9"/>
      <c r="D16" s="9"/>
      <c r="E16" s="9"/>
      <c r="F16" s="9"/>
      <c r="G16" s="9"/>
      <c r="H16" s="9"/>
      <c r="I16" s="10" t="s">
        <v>250</v>
      </c>
      <c r="J16" s="11" t="s">
        <v>285</v>
      </c>
      <c r="K16" s="12" t="s">
        <v>251</v>
      </c>
      <c r="L16" s="21"/>
      <c r="M16" s="14"/>
      <c r="N16" s="11" t="s">
        <v>285</v>
      </c>
      <c r="AM16" s="2" t="s">
        <v>250</v>
      </c>
      <c r="AO16" s="2" t="s">
        <v>251</v>
      </c>
    </row>
    <row r="17" spans="2:37" ht="48.75" customHeight="1">
      <c r="B17" s="6"/>
      <c r="C17" s="7" t="s">
        <v>206</v>
      </c>
      <c r="D17" s="415" t="s">
        <v>252</v>
      </c>
      <c r="E17" s="416"/>
      <c r="F17" s="417"/>
      <c r="G17" s="7" t="s">
        <v>208</v>
      </c>
      <c r="H17" s="9"/>
      <c r="I17" s="4"/>
      <c r="J17" s="4"/>
      <c r="K17" s="4"/>
      <c r="L17" s="24"/>
      <c r="M17" s="4"/>
      <c r="N17" s="4"/>
      <c r="AI17" s="2" t="s">
        <v>206</v>
      </c>
      <c r="AJ17" s="2" t="s">
        <v>252</v>
      </c>
      <c r="AK17" s="2" t="s">
        <v>208</v>
      </c>
    </row>
    <row r="18" spans="2:37" ht="49.5" customHeight="1">
      <c r="B18" s="10" t="s">
        <v>253</v>
      </c>
      <c r="C18" s="11" t="s">
        <v>285</v>
      </c>
      <c r="D18" s="12" t="s">
        <v>254</v>
      </c>
      <c r="E18" s="17" t="s">
        <v>212</v>
      </c>
      <c r="F18" s="14" t="s">
        <v>214</v>
      </c>
      <c r="G18" s="11" t="s">
        <v>285</v>
      </c>
      <c r="H18" s="9"/>
      <c r="AH18" s="2" t="s">
        <v>253</v>
      </c>
      <c r="AJ18" s="2" t="s">
        <v>255</v>
      </c>
    </row>
    <row r="19" spans="2:37" ht="23.4">
      <c r="B19" s="15"/>
      <c r="C19" s="9"/>
      <c r="D19" s="9"/>
      <c r="E19" s="9"/>
      <c r="F19" s="9"/>
      <c r="G19" s="9"/>
      <c r="H19" s="4"/>
    </row>
    <row r="20" spans="2:37" ht="25.2">
      <c r="B20" s="418" t="s">
        <v>256</v>
      </c>
      <c r="C20" s="418"/>
      <c r="D20" s="418"/>
      <c r="E20" s="418"/>
      <c r="F20" s="418"/>
      <c r="G20" s="418"/>
      <c r="H20" s="418"/>
      <c r="I20" s="418"/>
      <c r="J20" s="418"/>
      <c r="K20" s="418"/>
      <c r="L20" s="418"/>
      <c r="M20" s="418"/>
      <c r="N20" s="418"/>
    </row>
    <row r="21" spans="2:37" ht="29.4">
      <c r="B21" s="418" t="s">
        <v>257</v>
      </c>
      <c r="C21" s="418"/>
      <c r="D21" s="418"/>
      <c r="E21" s="418"/>
      <c r="F21" s="418"/>
      <c r="G21" s="418"/>
      <c r="H21" s="418"/>
      <c r="I21" s="418"/>
      <c r="J21" s="418"/>
      <c r="K21" s="418"/>
      <c r="L21" s="418"/>
      <c r="M21" s="418"/>
      <c r="N21" s="418"/>
    </row>
    <row r="22" spans="2:37" ht="22.8">
      <c r="B22" s="411" t="s">
        <v>258</v>
      </c>
      <c r="C22" s="411"/>
      <c r="D22" s="411"/>
      <c r="E22" s="411"/>
      <c r="F22" s="411"/>
      <c r="G22" s="411"/>
      <c r="H22" s="411"/>
      <c r="I22" s="411"/>
      <c r="J22" s="411"/>
      <c r="K22" s="411"/>
      <c r="L22" s="411"/>
      <c r="M22" s="411"/>
      <c r="N22" s="411"/>
    </row>
    <row r="23" spans="2:37" ht="22.8">
      <c r="B23" s="411" t="s">
        <v>259</v>
      </c>
      <c r="C23" s="411"/>
      <c r="D23" s="411"/>
      <c r="E23" s="411"/>
      <c r="F23" s="411"/>
      <c r="G23" s="411"/>
      <c r="H23" s="411"/>
      <c r="I23" s="411"/>
      <c r="J23" s="411"/>
      <c r="K23" s="411"/>
      <c r="L23" s="411"/>
      <c r="M23" s="411"/>
      <c r="N23" s="411"/>
    </row>
  </sheetData>
  <mergeCells count="12">
    <mergeCell ref="B3:N3"/>
    <mergeCell ref="D5:F5"/>
    <mergeCell ref="K5:M5"/>
    <mergeCell ref="D9:F9"/>
    <mergeCell ref="K9:M9"/>
    <mergeCell ref="B22:N22"/>
    <mergeCell ref="B23:N23"/>
    <mergeCell ref="K12:M12"/>
    <mergeCell ref="D13:F13"/>
    <mergeCell ref="D17:F17"/>
    <mergeCell ref="B20:N20"/>
    <mergeCell ref="B21:N21"/>
  </mergeCells>
  <phoneticPr fontId="40"/>
  <dataValidations count="1">
    <dataValidation type="list" allowBlank="1" showInputMessage="1" showErrorMessage="1" sqref="J10 N10 C18 E18 G18 C6:C7 C10:C11 J13:J16 E6:E7 E10:E11 E14:E15 G6:G7 G10:G11 C14:C15 G14:G15 N6:N7 J6:J7 N13:N16" xr:uid="{00000000-0002-0000-0700-000000000000}">
      <formula1>"□,☑"</formula1>
    </dataValidation>
  </dataValidations>
  <printOptions horizontalCentered="1"/>
  <pageMargins left="0.51180555555555596" right="0.51180555555555596" top="0.74791666666666701" bottom="0.74791666666666701" header="0.31458333333333299" footer="0.31458333333333299"/>
  <pageSetup paperSize="9" scale="51" fitToHeight="2" orientation="landscape" blackAndWhite="1" r:id="rId1"/>
  <rowBreaks count="1" manualBreakCount="1">
    <brk id="23"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BDB1-67ED-4413-9C69-A43B98E4696C}">
  <dimension ref="A1:N70"/>
  <sheetViews>
    <sheetView showZeros="0" view="pageBreakPreview" zoomScaleNormal="67" zoomScaleSheetLayoutView="100" workbookViewId="0">
      <selection activeCell="M1" sqref="M1"/>
    </sheetView>
  </sheetViews>
  <sheetFormatPr defaultColWidth="3.3984375" defaultRowHeight="19.5" customHeight="1"/>
  <cols>
    <col min="1" max="1" width="10.59765625" style="75" customWidth="1"/>
    <col min="2" max="2" width="5.69921875" style="75" customWidth="1"/>
    <col min="3" max="3" width="3.3984375" style="75"/>
    <col min="4" max="4" width="5.69921875" style="75" customWidth="1"/>
    <col min="5" max="5" width="3.3984375" style="75"/>
    <col min="6" max="6" width="5.69921875" style="75" customWidth="1"/>
    <col min="7" max="8" width="3.3984375" style="75"/>
    <col min="9" max="9" width="7.5" style="75" customWidth="1"/>
    <col min="10" max="10" width="6.09765625" style="75" customWidth="1"/>
    <col min="11" max="11" width="11" style="88" customWidth="1"/>
    <col min="12" max="12" width="19.09765625" style="75" customWidth="1"/>
    <col min="13" max="13" width="3.3984375" style="75"/>
    <col min="14" max="14" width="3.3984375" style="87"/>
    <col min="15" max="16384" width="3.3984375" style="75"/>
  </cols>
  <sheetData>
    <row r="1" spans="1:12" s="4" customFormat="1" ht="19.5" customHeight="1">
      <c r="A1" s="27" t="s">
        <v>19</v>
      </c>
      <c r="B1" s="27"/>
      <c r="C1" s="27"/>
      <c r="D1" s="27"/>
      <c r="E1" s="27"/>
      <c r="F1" s="27"/>
      <c r="G1" s="27"/>
      <c r="H1" s="27"/>
      <c r="I1" s="27"/>
      <c r="J1" s="27"/>
      <c r="K1" s="56"/>
      <c r="L1" s="57" t="s">
        <v>20</v>
      </c>
    </row>
    <row r="2" spans="1:12" ht="13.2">
      <c r="A2" s="258" t="s">
        <v>21</v>
      </c>
      <c r="B2" s="258"/>
      <c r="C2" s="258"/>
      <c r="D2" s="258"/>
    </row>
    <row r="3" spans="1:12" ht="13.2">
      <c r="A3" s="91" t="s">
        <v>22</v>
      </c>
      <c r="B3" s="91"/>
      <c r="C3" s="91"/>
      <c r="D3" s="91"/>
    </row>
    <row r="4" spans="1:12" ht="13.2">
      <c r="A4" s="259" t="s">
        <v>23</v>
      </c>
      <c r="B4" s="259"/>
      <c r="C4" s="259"/>
      <c r="D4" s="259"/>
      <c r="E4" s="259"/>
      <c r="F4" s="259"/>
      <c r="G4" s="259"/>
      <c r="H4" s="259"/>
      <c r="I4" s="259"/>
      <c r="J4" s="259"/>
      <c r="K4" s="259"/>
      <c r="L4" s="259"/>
    </row>
    <row r="5" spans="1:12" ht="13.2">
      <c r="K5" s="97" t="s">
        <v>24</v>
      </c>
      <c r="L5" s="104"/>
    </row>
    <row r="6" spans="1:12" ht="13.2">
      <c r="K6" s="97"/>
      <c r="L6" s="224" t="str">
        <f>実施状況報告書!O12</f>
        <v>○○活動組織</v>
      </c>
    </row>
    <row r="7" spans="1:12" ht="21" customHeight="1" thickBot="1">
      <c r="A7" s="108" t="s">
        <v>25</v>
      </c>
      <c r="B7" s="218" t="s">
        <v>366</v>
      </c>
      <c r="C7" s="102" t="s">
        <v>26</v>
      </c>
      <c r="D7" s="219">
        <v>9</v>
      </c>
      <c r="E7" s="102" t="s">
        <v>27</v>
      </c>
      <c r="F7" s="219">
        <v>10</v>
      </c>
      <c r="G7" s="102" t="s">
        <v>28</v>
      </c>
    </row>
    <row r="8" spans="1:12" ht="21" customHeight="1">
      <c r="A8" s="238" t="s">
        <v>29</v>
      </c>
      <c r="B8" s="239"/>
      <c r="C8" s="239"/>
      <c r="D8" s="239"/>
      <c r="E8" s="239"/>
      <c r="F8" s="239"/>
      <c r="G8" s="240"/>
      <c r="I8" s="109" t="s">
        <v>30</v>
      </c>
      <c r="J8" s="247" t="s">
        <v>119</v>
      </c>
      <c r="K8" s="248"/>
      <c r="L8" s="249"/>
    </row>
    <row r="9" spans="1:12" ht="21" customHeight="1">
      <c r="A9" s="241"/>
      <c r="B9" s="242"/>
      <c r="C9" s="242"/>
      <c r="D9" s="242"/>
      <c r="E9" s="242"/>
      <c r="F9" s="242"/>
      <c r="G9" s="243"/>
      <c r="I9" s="250" t="s">
        <v>31</v>
      </c>
      <c r="J9" s="253" t="s">
        <v>32</v>
      </c>
      <c r="K9" s="254"/>
      <c r="L9" s="220" t="s">
        <v>361</v>
      </c>
    </row>
    <row r="10" spans="1:12" ht="21" customHeight="1">
      <c r="A10" s="241"/>
      <c r="B10" s="242"/>
      <c r="C10" s="242"/>
      <c r="D10" s="242"/>
      <c r="E10" s="242"/>
      <c r="F10" s="242"/>
      <c r="G10" s="243"/>
      <c r="I10" s="251"/>
      <c r="J10" s="253" t="s">
        <v>33</v>
      </c>
      <c r="K10" s="254"/>
      <c r="L10" s="221" t="s">
        <v>287</v>
      </c>
    </row>
    <row r="11" spans="1:12" ht="21" customHeight="1">
      <c r="A11" s="241"/>
      <c r="B11" s="242"/>
      <c r="C11" s="242"/>
      <c r="D11" s="242"/>
      <c r="E11" s="242"/>
      <c r="F11" s="242"/>
      <c r="G11" s="243"/>
      <c r="I11" s="251"/>
      <c r="J11" s="253" t="s">
        <v>34</v>
      </c>
      <c r="K11" s="254"/>
      <c r="L11" s="220" t="s">
        <v>288</v>
      </c>
    </row>
    <row r="12" spans="1:12" ht="21" customHeight="1">
      <c r="A12" s="241"/>
      <c r="B12" s="242"/>
      <c r="C12" s="242"/>
      <c r="D12" s="242"/>
      <c r="E12" s="242"/>
      <c r="F12" s="242"/>
      <c r="G12" s="243"/>
      <c r="I12" s="251"/>
      <c r="J12" s="255" t="s">
        <v>35</v>
      </c>
      <c r="K12" s="111" t="s">
        <v>36</v>
      </c>
      <c r="L12" s="222">
        <v>4</v>
      </c>
    </row>
    <row r="13" spans="1:12" ht="21" customHeight="1">
      <c r="A13" s="241"/>
      <c r="B13" s="242"/>
      <c r="C13" s="242"/>
      <c r="D13" s="242"/>
      <c r="E13" s="242"/>
      <c r="F13" s="242"/>
      <c r="G13" s="243"/>
      <c r="I13" s="251"/>
      <c r="J13" s="256"/>
      <c r="K13" s="112" t="s">
        <v>37</v>
      </c>
      <c r="L13" s="222"/>
    </row>
    <row r="14" spans="1:12" ht="21" customHeight="1">
      <c r="A14" s="241"/>
      <c r="B14" s="242"/>
      <c r="C14" s="242"/>
      <c r="D14" s="242"/>
      <c r="E14" s="242"/>
      <c r="F14" s="242"/>
      <c r="G14" s="243"/>
      <c r="I14" s="251"/>
      <c r="J14" s="256"/>
      <c r="K14" s="112" t="s">
        <v>38</v>
      </c>
      <c r="L14" s="223">
        <v>4</v>
      </c>
    </row>
    <row r="15" spans="1:12" ht="25.5" customHeight="1" thickBot="1">
      <c r="A15" s="244"/>
      <c r="B15" s="245"/>
      <c r="C15" s="245"/>
      <c r="D15" s="245"/>
      <c r="E15" s="245"/>
      <c r="F15" s="245"/>
      <c r="G15" s="246"/>
      <c r="I15" s="252"/>
      <c r="J15" s="257"/>
      <c r="K15" s="113" t="s">
        <v>39</v>
      </c>
      <c r="L15" s="110"/>
    </row>
    <row r="16" spans="1:12" ht="21" customHeight="1">
      <c r="A16" s="100"/>
      <c r="B16" s="100"/>
      <c r="C16" s="100"/>
      <c r="D16" s="100"/>
      <c r="E16" s="100"/>
      <c r="F16" s="100"/>
      <c r="G16" s="100"/>
      <c r="I16" s="105"/>
      <c r="J16" s="106"/>
      <c r="K16" s="215" t="s">
        <v>357</v>
      </c>
      <c r="L16" s="216"/>
    </row>
    <row r="17" spans="1:12" ht="21" customHeight="1" thickBot="1">
      <c r="A17" s="108" t="s">
        <v>25</v>
      </c>
      <c r="B17" s="218" t="s">
        <v>366</v>
      </c>
      <c r="C17" s="102" t="s">
        <v>26</v>
      </c>
      <c r="D17" s="219">
        <v>9</v>
      </c>
      <c r="E17" s="102" t="s">
        <v>27</v>
      </c>
      <c r="F17" s="219">
        <v>11</v>
      </c>
      <c r="G17" s="102" t="s">
        <v>28</v>
      </c>
    </row>
    <row r="18" spans="1:12" ht="21" customHeight="1">
      <c r="A18" s="238" t="s">
        <v>29</v>
      </c>
      <c r="B18" s="239"/>
      <c r="C18" s="239"/>
      <c r="D18" s="239"/>
      <c r="E18" s="239"/>
      <c r="F18" s="239"/>
      <c r="G18" s="240"/>
      <c r="I18" s="109" t="s">
        <v>30</v>
      </c>
      <c r="J18" s="247" t="s">
        <v>119</v>
      </c>
      <c r="K18" s="248"/>
      <c r="L18" s="249"/>
    </row>
    <row r="19" spans="1:12" ht="21" customHeight="1">
      <c r="A19" s="241"/>
      <c r="B19" s="242"/>
      <c r="C19" s="242"/>
      <c r="D19" s="242"/>
      <c r="E19" s="242"/>
      <c r="F19" s="242"/>
      <c r="G19" s="243"/>
      <c r="I19" s="250" t="s">
        <v>31</v>
      </c>
      <c r="J19" s="253" t="s">
        <v>32</v>
      </c>
      <c r="K19" s="254"/>
      <c r="L19" s="220" t="s">
        <v>361</v>
      </c>
    </row>
    <row r="20" spans="1:12" ht="21" customHeight="1">
      <c r="A20" s="241"/>
      <c r="B20" s="242"/>
      <c r="C20" s="242"/>
      <c r="D20" s="242"/>
      <c r="E20" s="242"/>
      <c r="F20" s="242"/>
      <c r="G20" s="243"/>
      <c r="I20" s="251"/>
      <c r="J20" s="253" t="s">
        <v>33</v>
      </c>
      <c r="K20" s="254"/>
      <c r="L20" s="221" t="s">
        <v>363</v>
      </c>
    </row>
    <row r="21" spans="1:12" ht="21" customHeight="1">
      <c r="A21" s="241"/>
      <c r="B21" s="242"/>
      <c r="C21" s="242"/>
      <c r="D21" s="242"/>
      <c r="E21" s="242"/>
      <c r="F21" s="242"/>
      <c r="G21" s="243"/>
      <c r="I21" s="251"/>
      <c r="J21" s="253" t="s">
        <v>34</v>
      </c>
      <c r="K21" s="254"/>
      <c r="L21" s="220" t="s">
        <v>288</v>
      </c>
    </row>
    <row r="22" spans="1:12" ht="21" customHeight="1">
      <c r="A22" s="241"/>
      <c r="B22" s="242"/>
      <c r="C22" s="242"/>
      <c r="D22" s="242"/>
      <c r="E22" s="242"/>
      <c r="F22" s="242"/>
      <c r="G22" s="243"/>
      <c r="I22" s="251"/>
      <c r="J22" s="255" t="s">
        <v>35</v>
      </c>
      <c r="K22" s="111" t="s">
        <v>36</v>
      </c>
      <c r="L22" s="222">
        <v>4</v>
      </c>
    </row>
    <row r="23" spans="1:12" ht="21" customHeight="1">
      <c r="A23" s="241"/>
      <c r="B23" s="242"/>
      <c r="C23" s="242"/>
      <c r="D23" s="242"/>
      <c r="E23" s="242"/>
      <c r="F23" s="242"/>
      <c r="G23" s="243"/>
      <c r="I23" s="251"/>
      <c r="J23" s="256"/>
      <c r="K23" s="112" t="s">
        <v>37</v>
      </c>
      <c r="L23" s="222"/>
    </row>
    <row r="24" spans="1:12" ht="21" customHeight="1">
      <c r="A24" s="241"/>
      <c r="B24" s="242"/>
      <c r="C24" s="242"/>
      <c r="D24" s="242"/>
      <c r="E24" s="242"/>
      <c r="F24" s="242"/>
      <c r="G24" s="243"/>
      <c r="I24" s="251"/>
      <c r="J24" s="256"/>
      <c r="K24" s="112" t="s">
        <v>38</v>
      </c>
      <c r="L24" s="223">
        <v>4</v>
      </c>
    </row>
    <row r="25" spans="1:12" ht="25.5" customHeight="1" thickBot="1">
      <c r="A25" s="244"/>
      <c r="B25" s="245"/>
      <c r="C25" s="245"/>
      <c r="D25" s="245"/>
      <c r="E25" s="245"/>
      <c r="F25" s="245"/>
      <c r="G25" s="246"/>
      <c r="I25" s="252"/>
      <c r="J25" s="257"/>
      <c r="K25" s="113" t="s">
        <v>39</v>
      </c>
      <c r="L25" s="110"/>
    </row>
    <row r="26" spans="1:12" ht="21" customHeight="1">
      <c r="A26" s="100"/>
      <c r="B26" s="100"/>
      <c r="C26" s="100"/>
      <c r="D26" s="100"/>
      <c r="E26" s="100"/>
      <c r="F26" s="100"/>
      <c r="G26" s="100"/>
      <c r="I26" s="105"/>
      <c r="J26" s="106"/>
      <c r="K26" s="215" t="s">
        <v>357</v>
      </c>
      <c r="L26" s="216"/>
    </row>
    <row r="27" spans="1:12" ht="21" customHeight="1" thickBot="1">
      <c r="A27" s="108" t="s">
        <v>25</v>
      </c>
      <c r="B27" s="218" t="s">
        <v>366</v>
      </c>
      <c r="C27" s="102" t="s">
        <v>26</v>
      </c>
      <c r="D27" s="219">
        <v>9</v>
      </c>
      <c r="E27" s="102" t="s">
        <v>27</v>
      </c>
      <c r="F27" s="219">
        <v>20</v>
      </c>
      <c r="G27" s="102" t="s">
        <v>28</v>
      </c>
    </row>
    <row r="28" spans="1:12" ht="21" customHeight="1">
      <c r="A28" s="238" t="s">
        <v>29</v>
      </c>
      <c r="B28" s="239"/>
      <c r="C28" s="239"/>
      <c r="D28" s="239"/>
      <c r="E28" s="239"/>
      <c r="F28" s="239"/>
      <c r="G28" s="240"/>
      <c r="I28" s="109" t="s">
        <v>30</v>
      </c>
      <c r="J28" s="247" t="s">
        <v>119</v>
      </c>
      <c r="K28" s="248"/>
      <c r="L28" s="249"/>
    </row>
    <row r="29" spans="1:12" ht="21" customHeight="1">
      <c r="A29" s="241"/>
      <c r="B29" s="242"/>
      <c r="C29" s="242"/>
      <c r="D29" s="242"/>
      <c r="E29" s="242"/>
      <c r="F29" s="242"/>
      <c r="G29" s="243"/>
      <c r="I29" s="250" t="s">
        <v>31</v>
      </c>
      <c r="J29" s="253" t="s">
        <v>32</v>
      </c>
      <c r="K29" s="254"/>
      <c r="L29" s="220" t="s">
        <v>362</v>
      </c>
    </row>
    <row r="30" spans="1:12" ht="21" customHeight="1">
      <c r="A30" s="241"/>
      <c r="B30" s="242"/>
      <c r="C30" s="242"/>
      <c r="D30" s="242"/>
      <c r="E30" s="242"/>
      <c r="F30" s="242"/>
      <c r="G30" s="243"/>
      <c r="I30" s="251"/>
      <c r="J30" s="253" t="s">
        <v>33</v>
      </c>
      <c r="K30" s="254"/>
      <c r="L30" s="221" t="s">
        <v>364</v>
      </c>
    </row>
    <row r="31" spans="1:12" ht="21" customHeight="1">
      <c r="A31" s="241"/>
      <c r="B31" s="242"/>
      <c r="C31" s="242"/>
      <c r="D31" s="242"/>
      <c r="E31" s="242"/>
      <c r="F31" s="242"/>
      <c r="G31" s="243"/>
      <c r="I31" s="251"/>
      <c r="J31" s="253" t="s">
        <v>34</v>
      </c>
      <c r="K31" s="254"/>
      <c r="L31" s="220" t="s">
        <v>288</v>
      </c>
    </row>
    <row r="32" spans="1:12" ht="21" customHeight="1">
      <c r="A32" s="241"/>
      <c r="B32" s="242"/>
      <c r="C32" s="242"/>
      <c r="D32" s="242"/>
      <c r="E32" s="242"/>
      <c r="F32" s="242"/>
      <c r="G32" s="243"/>
      <c r="I32" s="251"/>
      <c r="J32" s="255" t="s">
        <v>35</v>
      </c>
      <c r="K32" s="111" t="s">
        <v>36</v>
      </c>
      <c r="L32" s="222">
        <v>5</v>
      </c>
    </row>
    <row r="33" spans="1:12" ht="21" customHeight="1">
      <c r="A33" s="241"/>
      <c r="B33" s="242"/>
      <c r="C33" s="242"/>
      <c r="D33" s="242"/>
      <c r="E33" s="242"/>
      <c r="F33" s="242"/>
      <c r="G33" s="243"/>
      <c r="I33" s="251"/>
      <c r="J33" s="256"/>
      <c r="K33" s="112" t="s">
        <v>37</v>
      </c>
      <c r="L33" s="222"/>
    </row>
    <row r="34" spans="1:12" ht="21" customHeight="1">
      <c r="A34" s="241"/>
      <c r="B34" s="242"/>
      <c r="C34" s="242"/>
      <c r="D34" s="242"/>
      <c r="E34" s="242"/>
      <c r="F34" s="242"/>
      <c r="G34" s="243"/>
      <c r="I34" s="251"/>
      <c r="J34" s="256"/>
      <c r="K34" s="112" t="s">
        <v>38</v>
      </c>
      <c r="L34" s="223">
        <v>5</v>
      </c>
    </row>
    <row r="35" spans="1:12" ht="25.5" customHeight="1" thickBot="1">
      <c r="A35" s="244"/>
      <c r="B35" s="245"/>
      <c r="C35" s="245"/>
      <c r="D35" s="245"/>
      <c r="E35" s="245"/>
      <c r="F35" s="245"/>
      <c r="G35" s="246"/>
      <c r="I35" s="252"/>
      <c r="J35" s="257"/>
      <c r="K35" s="113" t="s">
        <v>39</v>
      </c>
      <c r="L35" s="110"/>
    </row>
    <row r="36" spans="1:12" ht="21" customHeight="1">
      <c r="A36" s="100"/>
      <c r="B36" s="100"/>
      <c r="C36" s="100"/>
      <c r="D36" s="100"/>
      <c r="E36" s="100"/>
      <c r="F36" s="100"/>
      <c r="G36" s="100"/>
      <c r="I36" s="105"/>
      <c r="J36" s="106"/>
      <c r="K36" s="215" t="s">
        <v>357</v>
      </c>
      <c r="L36" s="216"/>
    </row>
    <row r="37" spans="1:12" ht="36.75" customHeight="1">
      <c r="A37" s="237" t="s">
        <v>40</v>
      </c>
      <c r="B37" s="237"/>
      <c r="C37" s="237"/>
      <c r="D37" s="237"/>
      <c r="E37" s="237"/>
      <c r="F37" s="237"/>
      <c r="G37" s="237"/>
      <c r="H37" s="237"/>
      <c r="I37" s="237"/>
      <c r="J37" s="237"/>
      <c r="K37" s="237"/>
      <c r="L37" s="237"/>
    </row>
    <row r="38" spans="1:12" ht="19.5" customHeight="1">
      <c r="A38" s="75" t="s">
        <v>360</v>
      </c>
    </row>
    <row r="39" spans="1:12" ht="19.5" customHeight="1">
      <c r="A39" s="96" t="s">
        <v>41</v>
      </c>
    </row>
    <row r="40" spans="1:12" ht="19.5" customHeight="1">
      <c r="A40" s="96"/>
    </row>
    <row r="41" spans="1:12" ht="19.5" customHeight="1">
      <c r="A41" s="96"/>
    </row>
    <row r="42" spans="1:12" ht="19.5" customHeight="1">
      <c r="A42" s="96"/>
    </row>
    <row r="43" spans="1:12" ht="19.5" customHeight="1">
      <c r="A43" s="96"/>
    </row>
    <row r="44" spans="1:12" ht="19.5" customHeight="1">
      <c r="A44" s="96"/>
    </row>
    <row r="45" spans="1:12" ht="19.5" customHeight="1">
      <c r="A45" s="96"/>
    </row>
    <row r="46" spans="1:12" ht="19.5" customHeight="1">
      <c r="A46" s="96"/>
    </row>
    <row r="47" spans="1:12" ht="19.5" customHeight="1">
      <c r="A47" s="96"/>
    </row>
    <row r="48" spans="1:12" ht="19.5" customHeight="1">
      <c r="A48" s="96"/>
    </row>
    <row r="49" spans="1:1" ht="19.5" customHeight="1">
      <c r="A49" s="96"/>
    </row>
    <row r="50" spans="1:1" ht="19.5" customHeight="1">
      <c r="A50" s="96"/>
    </row>
    <row r="51" spans="1:1" ht="19.5" customHeight="1">
      <c r="A51" s="96"/>
    </row>
    <row r="52" spans="1:1" ht="19.5" customHeight="1">
      <c r="A52" s="96"/>
    </row>
    <row r="53" spans="1:1" ht="19.5" customHeight="1">
      <c r="A53" s="96"/>
    </row>
    <row r="54" spans="1:1" ht="19.5" customHeight="1">
      <c r="A54" s="96"/>
    </row>
    <row r="55" spans="1:1" ht="19.5" customHeight="1">
      <c r="A55" s="96"/>
    </row>
    <row r="56" spans="1:1" ht="19.5" customHeight="1">
      <c r="A56" s="96"/>
    </row>
    <row r="57" spans="1:1" ht="19.5" customHeight="1">
      <c r="A57" s="96"/>
    </row>
    <row r="58" spans="1:1" ht="19.5" customHeight="1">
      <c r="A58" s="96"/>
    </row>
    <row r="59" spans="1:1" ht="19.5" customHeight="1">
      <c r="A59" s="96"/>
    </row>
    <row r="60" spans="1:1" ht="19.5" customHeight="1">
      <c r="A60" s="96"/>
    </row>
    <row r="61" spans="1:1" ht="19.5" customHeight="1">
      <c r="A61" s="96"/>
    </row>
    <row r="62" spans="1:1" ht="19.5" customHeight="1">
      <c r="A62" s="96"/>
    </row>
    <row r="63" spans="1:1" ht="19.5" customHeight="1">
      <c r="A63" s="96"/>
    </row>
    <row r="64" spans="1:1" ht="19.5" customHeight="1">
      <c r="A64" s="96"/>
    </row>
    <row r="65" spans="1:1" ht="19.5" customHeight="1">
      <c r="A65" s="96"/>
    </row>
    <row r="66" spans="1:1" ht="19.5" customHeight="1">
      <c r="A66" s="96"/>
    </row>
    <row r="67" spans="1:1" ht="19.5" customHeight="1">
      <c r="A67" s="96"/>
    </row>
    <row r="68" spans="1:1" ht="19.5" customHeight="1">
      <c r="A68" s="96"/>
    </row>
    <row r="69" spans="1:1" ht="19.5" customHeight="1">
      <c r="A69" s="96"/>
    </row>
    <row r="70" spans="1:1" ht="19.5" customHeight="1">
      <c r="A70" s="96"/>
    </row>
  </sheetData>
  <protectedRanges>
    <protectedRange sqref="J9:J12 L16 J29:J32 K9:K16 J19:J22 K19:K25 K29:K35 L9:L13 K26:L26 K36:L36 L19:L23 L29:L33" name="範囲1"/>
    <protectedRange sqref="L6" name="範囲2_1"/>
  </protectedRanges>
  <mergeCells count="24">
    <mergeCell ref="A2:D2"/>
    <mergeCell ref="A4:L4"/>
    <mergeCell ref="A8:G15"/>
    <mergeCell ref="J8:L8"/>
    <mergeCell ref="I9:I15"/>
    <mergeCell ref="J9:K9"/>
    <mergeCell ref="J10:K10"/>
    <mergeCell ref="J11:K11"/>
    <mergeCell ref="J12:J15"/>
    <mergeCell ref="A18:G25"/>
    <mergeCell ref="J18:L18"/>
    <mergeCell ref="I19:I25"/>
    <mergeCell ref="J19:K19"/>
    <mergeCell ref="J20:K20"/>
    <mergeCell ref="J21:K21"/>
    <mergeCell ref="J22:J25"/>
    <mergeCell ref="A37:L37"/>
    <mergeCell ref="A28:G35"/>
    <mergeCell ref="J28:L28"/>
    <mergeCell ref="I29:I35"/>
    <mergeCell ref="J29:K29"/>
    <mergeCell ref="J30:K30"/>
    <mergeCell ref="J31:K31"/>
    <mergeCell ref="J32:J35"/>
  </mergeCells>
  <phoneticPr fontId="40"/>
  <dataValidations disablePrompts="1" count="2">
    <dataValidation type="list" allowBlank="1" showInputMessage="1" showErrorMessage="1" sqref="L16 L26 L36" xr:uid="{BE39388E-89FA-4970-A2C8-5D3925917A72}">
      <formula1>$A$38:$A$39</formula1>
    </dataValidation>
    <dataValidation type="list" showInputMessage="1" showErrorMessage="1" sqref="J8:L8 J18:L18 J28:L28" xr:uid="{8740306F-6B27-448E-8470-8AC8F78FE19E}">
      <formula1>"活動推進費,森林資源活用,竹林資源活用,機能強化,関係人口創出・維持,　"</formula1>
    </dataValidation>
  </dataValidations>
  <printOptions horizontalCentered="1" verticalCentered="1"/>
  <pageMargins left="0.70833333333333304" right="0.31458333333333299" top="0.55069444444444404" bottom="0.55069444444444404" header="0.31458333333333299" footer="0.31458333333333299"/>
  <pageSetup paperSize="9" scale="99" fitToWidth="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N73"/>
  <sheetViews>
    <sheetView showZeros="0" view="pageBreakPreview" zoomScaleNormal="100" workbookViewId="0">
      <selection activeCell="M1" sqref="M1"/>
    </sheetView>
  </sheetViews>
  <sheetFormatPr defaultColWidth="3.3984375" defaultRowHeight="19.5" customHeight="1"/>
  <cols>
    <col min="1" max="1" width="10.59765625" style="75" customWidth="1"/>
    <col min="2" max="2" width="5.69921875" style="75" customWidth="1"/>
    <col min="3" max="3" width="3.3984375" style="75"/>
    <col min="4" max="4" width="5.69921875" style="75" customWidth="1"/>
    <col min="5" max="5" width="3.3984375" style="75"/>
    <col min="6" max="6" width="5.69921875" style="75" customWidth="1"/>
    <col min="7" max="8" width="3.3984375" style="75"/>
    <col min="9" max="9" width="7.5" style="75" customWidth="1"/>
    <col min="10" max="10" width="6.09765625" style="75" customWidth="1"/>
    <col min="11" max="11" width="11" style="88" customWidth="1"/>
    <col min="12" max="12" width="19.09765625" style="75" customWidth="1"/>
    <col min="13" max="13" width="3.3984375" style="75"/>
    <col min="14" max="14" width="3.3984375" style="87"/>
    <col min="15" max="16384" width="3.3984375" style="75"/>
  </cols>
  <sheetData>
    <row r="1" spans="1:12" s="4" customFormat="1" ht="19.5" customHeight="1">
      <c r="A1" s="27" t="s">
        <v>19</v>
      </c>
      <c r="B1" s="27"/>
      <c r="C1" s="27"/>
      <c r="D1" s="27"/>
      <c r="E1" s="27"/>
      <c r="F1" s="27"/>
      <c r="G1" s="27"/>
      <c r="H1" s="27"/>
      <c r="I1" s="27"/>
      <c r="J1" s="27"/>
      <c r="K1" s="56"/>
      <c r="L1" s="57" t="s">
        <v>42</v>
      </c>
    </row>
    <row r="2" spans="1:12" ht="13.2">
      <c r="A2" s="258" t="s">
        <v>43</v>
      </c>
      <c r="B2" s="258"/>
      <c r="C2" s="258"/>
      <c r="D2" s="258"/>
    </row>
    <row r="3" spans="1:12" ht="13.2">
      <c r="A3" s="90" t="s">
        <v>22</v>
      </c>
      <c r="B3" s="91"/>
      <c r="C3" s="91"/>
      <c r="D3" s="91"/>
    </row>
    <row r="4" spans="1:12" ht="13.2">
      <c r="A4" s="259" t="s">
        <v>44</v>
      </c>
      <c r="B4" s="259"/>
      <c r="C4" s="259"/>
      <c r="D4" s="259"/>
      <c r="E4" s="259"/>
      <c r="F4" s="259"/>
      <c r="G4" s="259"/>
      <c r="H4" s="259"/>
      <c r="I4" s="259"/>
      <c r="J4" s="259"/>
      <c r="K4" s="259"/>
      <c r="L4" s="259"/>
    </row>
    <row r="5" spans="1:12" ht="13.2">
      <c r="K5" s="97" t="s">
        <v>24</v>
      </c>
      <c r="L5" s="104"/>
    </row>
    <row r="6" spans="1:12" ht="13.2">
      <c r="K6" s="97"/>
      <c r="L6" s="224" t="str">
        <f>実施状況報告書!O12</f>
        <v>○○活動組織</v>
      </c>
    </row>
    <row r="7" spans="1:12" ht="9" customHeight="1">
      <c r="A7" s="100"/>
      <c r="B7" s="100"/>
      <c r="C7" s="100"/>
      <c r="D7" s="100"/>
      <c r="E7" s="100"/>
      <c r="F7" s="100"/>
      <c r="G7" s="100"/>
      <c r="I7" s="105"/>
      <c r="J7" s="106"/>
      <c r="K7" s="107"/>
    </row>
    <row r="8" spans="1:12" ht="48" customHeight="1">
      <c r="A8" s="260" t="s">
        <v>45</v>
      </c>
      <c r="B8" s="261"/>
      <c r="C8" s="261"/>
      <c r="D8" s="261"/>
      <c r="E8" s="261"/>
      <c r="F8" s="261"/>
      <c r="G8" s="261"/>
      <c r="H8" s="261"/>
      <c r="I8" s="261"/>
      <c r="J8" s="261"/>
      <c r="K8" s="261"/>
      <c r="L8" s="262"/>
    </row>
    <row r="9" spans="1:12" ht="9" customHeight="1">
      <c r="A9" s="100"/>
      <c r="B9" s="100"/>
      <c r="C9" s="100"/>
      <c r="D9" s="100"/>
      <c r="E9" s="100"/>
      <c r="F9" s="100"/>
      <c r="G9" s="100"/>
      <c r="I9" s="105"/>
      <c r="J9" s="106"/>
      <c r="K9" s="107"/>
    </row>
    <row r="10" spans="1:12" ht="16.8" thickBot="1">
      <c r="A10" s="101" t="s">
        <v>46</v>
      </c>
      <c r="B10" s="218" t="s">
        <v>366</v>
      </c>
      <c r="C10" s="102" t="s">
        <v>26</v>
      </c>
      <c r="D10" s="219">
        <v>9</v>
      </c>
      <c r="E10" s="102" t="s">
        <v>27</v>
      </c>
      <c r="F10" s="219">
        <v>11</v>
      </c>
      <c r="G10" s="102" t="s">
        <v>28</v>
      </c>
    </row>
    <row r="11" spans="1:12" ht="21" customHeight="1">
      <c r="A11" s="238"/>
      <c r="B11" s="239"/>
      <c r="C11" s="239"/>
      <c r="D11" s="239"/>
      <c r="E11" s="239"/>
      <c r="F11" s="239"/>
      <c r="G11" s="240"/>
      <c r="I11" s="260" t="s">
        <v>32</v>
      </c>
      <c r="J11" s="262"/>
      <c r="K11" s="226" t="s">
        <v>286</v>
      </c>
      <c r="L11" s="221"/>
    </row>
    <row r="12" spans="1:12" ht="21" customHeight="1">
      <c r="A12" s="241"/>
      <c r="B12" s="242"/>
      <c r="C12" s="242"/>
      <c r="D12" s="242"/>
      <c r="E12" s="242"/>
      <c r="F12" s="242"/>
      <c r="G12" s="243"/>
      <c r="I12" s="263" t="s">
        <v>47</v>
      </c>
      <c r="J12" s="264"/>
      <c r="K12" s="269" t="s">
        <v>365</v>
      </c>
      <c r="L12" s="270"/>
    </row>
    <row r="13" spans="1:12" ht="21" customHeight="1">
      <c r="A13" s="241"/>
      <c r="B13" s="242"/>
      <c r="C13" s="242"/>
      <c r="D13" s="242"/>
      <c r="E13" s="242"/>
      <c r="F13" s="242"/>
      <c r="G13" s="243"/>
      <c r="I13" s="265"/>
      <c r="J13" s="266"/>
      <c r="K13" s="271"/>
      <c r="L13" s="272"/>
    </row>
    <row r="14" spans="1:12" ht="21" customHeight="1">
      <c r="A14" s="241"/>
      <c r="B14" s="242"/>
      <c r="C14" s="242"/>
      <c r="D14" s="242"/>
      <c r="E14" s="242"/>
      <c r="F14" s="242"/>
      <c r="G14" s="243"/>
      <c r="I14" s="265"/>
      <c r="J14" s="266"/>
      <c r="K14" s="271"/>
      <c r="L14" s="272"/>
    </row>
    <row r="15" spans="1:12" ht="21" customHeight="1">
      <c r="A15" s="241"/>
      <c r="B15" s="242"/>
      <c r="C15" s="242"/>
      <c r="D15" s="242"/>
      <c r="E15" s="242"/>
      <c r="F15" s="242"/>
      <c r="G15" s="243"/>
      <c r="I15" s="265"/>
      <c r="J15" s="266"/>
      <c r="K15" s="271"/>
      <c r="L15" s="272"/>
    </row>
    <row r="16" spans="1:12" ht="21" customHeight="1">
      <c r="A16" s="241"/>
      <c r="B16" s="242"/>
      <c r="C16" s="242"/>
      <c r="D16" s="242"/>
      <c r="E16" s="242"/>
      <c r="F16" s="242"/>
      <c r="G16" s="243"/>
      <c r="I16" s="265"/>
      <c r="J16" s="266"/>
      <c r="K16" s="271"/>
      <c r="L16" s="272"/>
    </row>
    <row r="17" spans="1:14" ht="21" customHeight="1">
      <c r="A17" s="241"/>
      <c r="B17" s="242"/>
      <c r="C17" s="242"/>
      <c r="D17" s="242"/>
      <c r="E17" s="242"/>
      <c r="F17" s="242"/>
      <c r="G17" s="243"/>
      <c r="I17" s="265"/>
      <c r="J17" s="266"/>
      <c r="K17" s="271"/>
      <c r="L17" s="272"/>
    </row>
    <row r="18" spans="1:14" ht="21" customHeight="1">
      <c r="A18" s="244"/>
      <c r="B18" s="245"/>
      <c r="C18" s="245"/>
      <c r="D18" s="245"/>
      <c r="E18" s="245"/>
      <c r="F18" s="245"/>
      <c r="G18" s="246"/>
      <c r="I18" s="267"/>
      <c r="J18" s="268"/>
      <c r="K18" s="273"/>
      <c r="L18" s="274"/>
    </row>
    <row r="19" spans="1:14" ht="9" customHeight="1">
      <c r="A19" s="100"/>
      <c r="B19" s="100"/>
      <c r="C19" s="100"/>
      <c r="D19" s="100"/>
      <c r="E19" s="100"/>
      <c r="F19" s="100"/>
      <c r="G19" s="100"/>
      <c r="I19" s="105"/>
      <c r="J19" s="106"/>
      <c r="K19" s="107"/>
    </row>
    <row r="20" spans="1:14" ht="16.8" thickBot="1">
      <c r="A20" s="101" t="s">
        <v>48</v>
      </c>
      <c r="B20" s="218" t="s">
        <v>366</v>
      </c>
      <c r="C20" s="102" t="s">
        <v>26</v>
      </c>
      <c r="D20" s="219">
        <v>10</v>
      </c>
      <c r="E20" s="102" t="s">
        <v>27</v>
      </c>
      <c r="F20" s="219">
        <v>1</v>
      </c>
      <c r="G20" s="102" t="s">
        <v>28</v>
      </c>
      <c r="J20" s="87"/>
      <c r="K20" s="75"/>
      <c r="N20" s="75"/>
    </row>
    <row r="21" spans="1:14" ht="21" customHeight="1">
      <c r="A21" s="238" t="s">
        <v>29</v>
      </c>
      <c r="B21" s="239"/>
      <c r="C21" s="239"/>
      <c r="D21" s="239"/>
      <c r="E21" s="239"/>
      <c r="F21" s="239"/>
      <c r="G21" s="240"/>
      <c r="I21" s="217"/>
      <c r="J21" s="87"/>
      <c r="K21" s="75"/>
      <c r="N21" s="75"/>
    </row>
    <row r="22" spans="1:14" ht="21" customHeight="1">
      <c r="A22" s="241"/>
      <c r="B22" s="242"/>
      <c r="C22" s="242"/>
      <c r="D22" s="242"/>
      <c r="E22" s="242"/>
      <c r="F22" s="242"/>
      <c r="G22" s="243"/>
      <c r="J22" s="87"/>
      <c r="K22" s="75"/>
      <c r="N22" s="75"/>
    </row>
    <row r="23" spans="1:14" ht="21" customHeight="1">
      <c r="A23" s="241"/>
      <c r="B23" s="242"/>
      <c r="C23" s="242"/>
      <c r="D23" s="242"/>
      <c r="E23" s="242"/>
      <c r="F23" s="242"/>
      <c r="G23" s="243"/>
      <c r="J23" s="87"/>
      <c r="K23" s="75"/>
      <c r="N23" s="75"/>
    </row>
    <row r="24" spans="1:14" ht="21" customHeight="1">
      <c r="A24" s="241"/>
      <c r="B24" s="242"/>
      <c r="C24" s="242"/>
      <c r="D24" s="242"/>
      <c r="E24" s="242"/>
      <c r="F24" s="242"/>
      <c r="G24" s="243"/>
      <c r="J24" s="87"/>
      <c r="K24" s="75"/>
      <c r="N24" s="75"/>
    </row>
    <row r="25" spans="1:14" ht="21" customHeight="1">
      <c r="A25" s="241"/>
      <c r="B25" s="242"/>
      <c r="C25" s="242"/>
      <c r="D25" s="242"/>
      <c r="E25" s="242"/>
      <c r="F25" s="242"/>
      <c r="G25" s="243"/>
      <c r="J25" s="87"/>
      <c r="K25" s="75"/>
      <c r="N25" s="75"/>
    </row>
    <row r="26" spans="1:14" ht="21" customHeight="1">
      <c r="A26" s="241"/>
      <c r="B26" s="242"/>
      <c r="C26" s="242"/>
      <c r="D26" s="242"/>
      <c r="E26" s="242"/>
      <c r="F26" s="242"/>
      <c r="G26" s="243"/>
      <c r="J26" s="87"/>
      <c r="K26" s="75"/>
      <c r="N26" s="75"/>
    </row>
    <row r="27" spans="1:14" ht="21" customHeight="1">
      <c r="A27" s="241"/>
      <c r="B27" s="242"/>
      <c r="C27" s="242"/>
      <c r="D27" s="242"/>
      <c r="E27" s="242"/>
      <c r="F27" s="242"/>
      <c r="G27" s="243"/>
      <c r="J27" s="87"/>
      <c r="K27" s="75"/>
      <c r="N27" s="75"/>
    </row>
    <row r="28" spans="1:14" ht="21" customHeight="1">
      <c r="A28" s="244"/>
      <c r="B28" s="245"/>
      <c r="C28" s="245"/>
      <c r="D28" s="245"/>
      <c r="E28" s="245"/>
      <c r="F28" s="245"/>
      <c r="G28" s="246"/>
      <c r="J28" s="87"/>
      <c r="K28" s="75"/>
      <c r="N28" s="75"/>
    </row>
    <row r="29" spans="1:14" ht="9" customHeight="1">
      <c r="A29" s="100"/>
      <c r="B29" s="100"/>
      <c r="C29" s="100"/>
      <c r="D29" s="100"/>
      <c r="E29" s="100"/>
      <c r="F29" s="100"/>
      <c r="G29" s="100"/>
      <c r="J29" s="87"/>
      <c r="K29" s="75"/>
      <c r="N29" s="75"/>
    </row>
    <row r="30" spans="1:14" ht="16.2">
      <c r="A30" s="101" t="s">
        <v>49</v>
      </c>
      <c r="B30" s="218" t="s">
        <v>366</v>
      </c>
      <c r="C30" s="102" t="s">
        <v>26</v>
      </c>
      <c r="D30" s="219">
        <v>1</v>
      </c>
      <c r="E30" s="102" t="s">
        <v>27</v>
      </c>
      <c r="F30" s="219">
        <v>30</v>
      </c>
      <c r="G30" s="102" t="s">
        <v>28</v>
      </c>
      <c r="J30" s="87"/>
      <c r="K30" s="75"/>
      <c r="N30" s="75"/>
    </row>
    <row r="31" spans="1:14" ht="21" customHeight="1">
      <c r="A31" s="238" t="s">
        <v>29</v>
      </c>
      <c r="B31" s="239"/>
      <c r="C31" s="239"/>
      <c r="D31" s="239"/>
      <c r="E31" s="239"/>
      <c r="F31" s="239"/>
      <c r="G31" s="240"/>
      <c r="J31" s="87"/>
      <c r="K31" s="75"/>
      <c r="N31" s="75"/>
    </row>
    <row r="32" spans="1:14" ht="21" customHeight="1">
      <c r="A32" s="241"/>
      <c r="B32" s="242"/>
      <c r="C32" s="242"/>
      <c r="D32" s="242"/>
      <c r="E32" s="242"/>
      <c r="F32" s="242"/>
      <c r="G32" s="243"/>
      <c r="J32" s="87"/>
      <c r="K32" s="75"/>
      <c r="N32" s="75"/>
    </row>
    <row r="33" spans="1:14" ht="21" customHeight="1">
      <c r="A33" s="241"/>
      <c r="B33" s="242"/>
      <c r="C33" s="242"/>
      <c r="D33" s="242"/>
      <c r="E33" s="242"/>
      <c r="F33" s="242"/>
      <c r="G33" s="243"/>
      <c r="J33" s="87"/>
      <c r="K33" s="75"/>
      <c r="N33" s="75"/>
    </row>
    <row r="34" spans="1:14" ht="21" customHeight="1">
      <c r="A34" s="241"/>
      <c r="B34" s="242"/>
      <c r="C34" s="242"/>
      <c r="D34" s="242"/>
      <c r="E34" s="242"/>
      <c r="F34" s="242"/>
      <c r="G34" s="243"/>
      <c r="J34" s="87"/>
      <c r="K34" s="75"/>
      <c r="N34" s="75"/>
    </row>
    <row r="35" spans="1:14" ht="21" customHeight="1">
      <c r="A35" s="241"/>
      <c r="B35" s="242"/>
      <c r="C35" s="242"/>
      <c r="D35" s="242"/>
      <c r="E35" s="242"/>
      <c r="F35" s="242"/>
      <c r="G35" s="243"/>
      <c r="J35" s="87"/>
      <c r="K35" s="75"/>
      <c r="N35" s="75"/>
    </row>
    <row r="36" spans="1:14" ht="21" customHeight="1">
      <c r="A36" s="241"/>
      <c r="B36" s="242"/>
      <c r="C36" s="242"/>
      <c r="D36" s="242"/>
      <c r="E36" s="242"/>
      <c r="F36" s="242"/>
      <c r="G36" s="243"/>
      <c r="J36" s="87"/>
      <c r="K36" s="75"/>
      <c r="N36" s="75"/>
    </row>
    <row r="37" spans="1:14" ht="21" customHeight="1">
      <c r="A37" s="241"/>
      <c r="B37" s="242"/>
      <c r="C37" s="242"/>
      <c r="D37" s="242"/>
      <c r="E37" s="242"/>
      <c r="F37" s="242"/>
      <c r="G37" s="243"/>
      <c r="J37" s="87"/>
      <c r="K37" s="75"/>
      <c r="N37" s="75"/>
    </row>
    <row r="38" spans="1:14" ht="21" customHeight="1">
      <c r="A38" s="244"/>
      <c r="B38" s="245"/>
      <c r="C38" s="245"/>
      <c r="D38" s="245"/>
      <c r="E38" s="245"/>
      <c r="F38" s="245"/>
      <c r="G38" s="246"/>
      <c r="J38" s="87"/>
      <c r="K38" s="75"/>
      <c r="N38" s="75"/>
    </row>
    <row r="39" spans="1:14" ht="9" customHeight="1">
      <c r="A39" s="100"/>
      <c r="B39" s="100"/>
      <c r="C39" s="100"/>
      <c r="D39" s="100"/>
      <c r="E39" s="100"/>
      <c r="F39" s="100"/>
      <c r="G39" s="100"/>
      <c r="I39" s="105"/>
      <c r="J39" s="106"/>
      <c r="K39" s="107"/>
    </row>
    <row r="40" spans="1:14" ht="36.75" customHeight="1">
      <c r="A40" s="237" t="s">
        <v>50</v>
      </c>
      <c r="B40" s="237"/>
      <c r="C40" s="237"/>
      <c r="D40" s="237"/>
      <c r="E40" s="237"/>
      <c r="F40" s="237"/>
      <c r="G40" s="237"/>
      <c r="H40" s="237"/>
      <c r="I40" s="237"/>
      <c r="J40" s="237"/>
      <c r="K40" s="237"/>
      <c r="L40" s="237"/>
    </row>
    <row r="41" spans="1:14" ht="19.5" customHeight="1">
      <c r="A41" s="96"/>
    </row>
    <row r="42" spans="1:14" ht="19.5" customHeight="1">
      <c r="A42" s="96" t="s">
        <v>41</v>
      </c>
    </row>
    <row r="43" spans="1:14" ht="19.5" customHeight="1">
      <c r="A43" s="96"/>
    </row>
    <row r="44" spans="1:14" ht="19.5" customHeight="1">
      <c r="A44" s="96"/>
    </row>
    <row r="45" spans="1:14" ht="19.5" customHeight="1">
      <c r="A45" s="96"/>
    </row>
    <row r="46" spans="1:14" ht="19.5" customHeight="1">
      <c r="A46" s="96"/>
    </row>
    <row r="47" spans="1:14" ht="19.5" customHeight="1">
      <c r="A47" s="96"/>
    </row>
    <row r="48" spans="1:14" ht="19.5" customHeight="1">
      <c r="A48" s="96"/>
    </row>
    <row r="49" spans="1:1" ht="19.5" customHeight="1">
      <c r="A49" s="96"/>
    </row>
    <row r="50" spans="1:1" ht="19.5" customHeight="1">
      <c r="A50" s="96"/>
    </row>
    <row r="51" spans="1:1" ht="19.5" customHeight="1">
      <c r="A51" s="96"/>
    </row>
    <row r="52" spans="1:1" ht="19.5" customHeight="1">
      <c r="A52" s="96"/>
    </row>
    <row r="53" spans="1:1" ht="19.5" customHeight="1">
      <c r="A53" s="96"/>
    </row>
    <row r="54" spans="1:1" ht="19.5" customHeight="1">
      <c r="A54" s="96"/>
    </row>
    <row r="55" spans="1:1" ht="19.5" customHeight="1">
      <c r="A55" s="96"/>
    </row>
    <row r="56" spans="1:1" ht="19.5" customHeight="1">
      <c r="A56" s="96"/>
    </row>
    <row r="57" spans="1:1" ht="19.5" customHeight="1">
      <c r="A57" s="96"/>
    </row>
    <row r="58" spans="1:1" ht="19.5" customHeight="1">
      <c r="A58" s="96"/>
    </row>
    <row r="59" spans="1:1" ht="19.5" customHeight="1">
      <c r="A59" s="96"/>
    </row>
    <row r="60" spans="1:1" ht="19.5" customHeight="1">
      <c r="A60" s="96"/>
    </row>
    <row r="61" spans="1:1" ht="19.5" customHeight="1">
      <c r="A61" s="96"/>
    </row>
    <row r="62" spans="1:1" ht="19.5" customHeight="1">
      <c r="A62" s="96"/>
    </row>
    <row r="63" spans="1:1" ht="19.5" customHeight="1">
      <c r="A63" s="96"/>
    </row>
    <row r="64" spans="1:1" ht="19.5" customHeight="1">
      <c r="A64" s="96"/>
    </row>
    <row r="65" spans="1:1" ht="19.5" customHeight="1">
      <c r="A65" s="96"/>
    </row>
    <row r="66" spans="1:1" ht="19.5" customHeight="1">
      <c r="A66" s="96"/>
    </row>
    <row r="67" spans="1:1" ht="19.5" customHeight="1">
      <c r="A67" s="96"/>
    </row>
    <row r="68" spans="1:1" ht="19.5" customHeight="1">
      <c r="A68" s="96"/>
    </row>
    <row r="69" spans="1:1" ht="19.5" customHeight="1">
      <c r="A69" s="96"/>
    </row>
    <row r="70" spans="1:1" ht="19.5" customHeight="1">
      <c r="A70" s="96"/>
    </row>
    <row r="71" spans="1:1" ht="19.5" customHeight="1">
      <c r="A71" s="96"/>
    </row>
    <row r="72" spans="1:1" ht="19.5" customHeight="1">
      <c r="A72" s="96"/>
    </row>
    <row r="73" spans="1:1" ht="19.5" customHeight="1">
      <c r="A73" s="96"/>
    </row>
  </sheetData>
  <protectedRanges>
    <protectedRange sqref="K39 J12:J15 L12:L17 K9 K16:K19 K12:K14 K7" name="範囲1"/>
    <protectedRange sqref="L6" name="範囲2_1_1"/>
  </protectedRanges>
  <mergeCells count="10">
    <mergeCell ref="A2:D2"/>
    <mergeCell ref="A4:L4"/>
    <mergeCell ref="A8:L8"/>
    <mergeCell ref="I11:J11"/>
    <mergeCell ref="A40:L40"/>
    <mergeCell ref="A11:G18"/>
    <mergeCell ref="I12:J18"/>
    <mergeCell ref="K12:L18"/>
    <mergeCell ref="A31:G38"/>
    <mergeCell ref="A21:G28"/>
  </mergeCells>
  <phoneticPr fontId="40"/>
  <printOptions horizontalCentered="1" verticalCentered="1"/>
  <pageMargins left="0.70833333333333304" right="0.31458333333333299" top="0.35416666666666702" bottom="0.35416666666666702" header="0.31458333333333299" footer="0.31458333333333299"/>
  <pageSetup paperSize="9" scale="99"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3436-919D-44C0-9BAA-4FB38352B4B5}">
  <dimension ref="A1:AB71"/>
  <sheetViews>
    <sheetView showZeros="0" view="pageBreakPreview" zoomScaleNormal="100" workbookViewId="0">
      <selection activeCell="N1" sqref="N1"/>
    </sheetView>
  </sheetViews>
  <sheetFormatPr defaultColWidth="3.3984375" defaultRowHeight="19.5" customHeight="1"/>
  <cols>
    <col min="1" max="10" width="6.69921875" style="75" customWidth="1"/>
    <col min="11" max="11" width="6.69921875" style="88" customWidth="1"/>
    <col min="12" max="13" width="6.69921875" style="75" customWidth="1"/>
    <col min="14" max="14" width="6.69921875" style="87" customWidth="1"/>
    <col min="15" max="16384" width="3.3984375" style="75"/>
  </cols>
  <sheetData>
    <row r="1" spans="1:28" s="4" customFormat="1" ht="19.5" customHeight="1">
      <c r="A1" s="27" t="s">
        <v>19</v>
      </c>
      <c r="B1" s="27"/>
      <c r="C1" s="27"/>
      <c r="D1" s="27"/>
      <c r="E1" s="27"/>
      <c r="F1" s="27"/>
      <c r="G1" s="27"/>
      <c r="H1" s="27"/>
      <c r="I1" s="27"/>
      <c r="J1" s="27"/>
      <c r="K1" s="56"/>
      <c r="L1" s="124" t="s">
        <v>260</v>
      </c>
    </row>
    <row r="2" spans="1:28" ht="13.2">
      <c r="A2" s="294" t="s">
        <v>261</v>
      </c>
      <c r="B2" s="258"/>
      <c r="C2" s="258"/>
      <c r="D2" s="258"/>
    </row>
    <row r="3" spans="1:28" ht="13.2">
      <c r="A3" s="90" t="s">
        <v>22</v>
      </c>
      <c r="B3" s="91"/>
      <c r="C3" s="91"/>
      <c r="D3" s="91"/>
    </row>
    <row r="4" spans="1:28" ht="13.2">
      <c r="A4" s="295" t="s">
        <v>262</v>
      </c>
      <c r="B4" s="259"/>
      <c r="C4" s="259"/>
      <c r="D4" s="259"/>
      <c r="E4" s="259"/>
      <c r="F4" s="259"/>
      <c r="G4" s="259"/>
      <c r="H4" s="259"/>
      <c r="I4" s="259"/>
      <c r="J4" s="259"/>
      <c r="K4" s="259"/>
      <c r="L4" s="259"/>
    </row>
    <row r="5" spans="1:28" ht="13.2">
      <c r="K5" s="97" t="s">
        <v>24</v>
      </c>
      <c r="L5" s="104"/>
    </row>
    <row r="6" spans="1:28" ht="13.2">
      <c r="K6" s="97"/>
      <c r="L6" s="224" t="str">
        <f>実施状況報告書!O12</f>
        <v>○○活動組織</v>
      </c>
    </row>
    <row r="7" spans="1:28" s="126" customFormat="1" ht="16.2">
      <c r="A7" s="130" t="s">
        <v>263</v>
      </c>
      <c r="B7" s="125"/>
      <c r="C7" s="125"/>
      <c r="D7" s="125"/>
      <c r="E7" s="125"/>
      <c r="F7" s="125"/>
      <c r="G7" s="125"/>
      <c r="I7" s="127"/>
      <c r="J7" s="125"/>
      <c r="K7" s="128"/>
      <c r="N7" s="129"/>
    </row>
    <row r="8" spans="1:28" ht="48" customHeight="1">
      <c r="A8" s="260"/>
      <c r="B8" s="261"/>
      <c r="C8" s="261"/>
      <c r="D8" s="261"/>
      <c r="E8" s="261"/>
      <c r="F8" s="261"/>
      <c r="G8" s="261"/>
      <c r="H8" s="261"/>
      <c r="I8" s="261"/>
      <c r="J8" s="261"/>
      <c r="K8" s="261"/>
      <c r="L8" s="262"/>
      <c r="Q8" s="94" t="s">
        <v>304</v>
      </c>
      <c r="R8" s="94"/>
      <c r="S8" s="94"/>
      <c r="T8" s="94"/>
      <c r="U8" s="94"/>
      <c r="V8" s="94" t="s">
        <v>305</v>
      </c>
      <c r="W8" s="94"/>
      <c r="Y8" s="94" t="s">
        <v>320</v>
      </c>
      <c r="AB8" s="94" t="s">
        <v>321</v>
      </c>
    </row>
    <row r="9" spans="1:28" ht="9" customHeight="1">
      <c r="A9" s="100"/>
      <c r="B9" s="100"/>
      <c r="C9" s="100"/>
      <c r="D9" s="100"/>
      <c r="E9" s="100"/>
      <c r="F9" s="100"/>
      <c r="G9" s="100"/>
      <c r="I9" s="105"/>
      <c r="J9" s="106"/>
      <c r="K9" s="107"/>
      <c r="Q9"/>
      <c r="R9"/>
      <c r="S9"/>
      <c r="T9"/>
      <c r="U9"/>
      <c r="V9"/>
      <c r="W9"/>
    </row>
    <row r="10" spans="1:28" ht="18.600000000000001" thickBot="1">
      <c r="A10" s="132" t="s">
        <v>264</v>
      </c>
      <c r="B10" s="133"/>
      <c r="C10" s="133"/>
      <c r="D10" s="133"/>
      <c r="E10" s="133"/>
      <c r="F10" s="133"/>
      <c r="G10" s="133"/>
      <c r="Q10"/>
      <c r="R10"/>
      <c r="S10"/>
      <c r="T10"/>
      <c r="U10"/>
      <c r="V10"/>
      <c r="W10"/>
    </row>
    <row r="11" spans="1:28" ht="21" customHeight="1">
      <c r="A11" s="238" t="s">
        <v>265</v>
      </c>
      <c r="B11" s="239"/>
      <c r="C11" s="239"/>
      <c r="D11" s="239"/>
      <c r="E11" s="239"/>
      <c r="F11" s="240"/>
      <c r="G11" s="131"/>
      <c r="H11" s="275" t="s">
        <v>266</v>
      </c>
      <c r="I11" s="276"/>
      <c r="J11" s="276"/>
      <c r="K11" s="276"/>
      <c r="L11" s="276"/>
      <c r="M11" s="277"/>
      <c r="Q11"/>
      <c r="R11"/>
      <c r="S11"/>
      <c r="T11"/>
      <c r="U11"/>
      <c r="V11"/>
      <c r="W11"/>
    </row>
    <row r="12" spans="1:28" ht="21" customHeight="1">
      <c r="A12" s="241"/>
      <c r="B12" s="242"/>
      <c r="C12" s="242"/>
      <c r="D12" s="242"/>
      <c r="E12" s="242"/>
      <c r="F12" s="243"/>
      <c r="G12" s="131"/>
      <c r="H12" s="278"/>
      <c r="I12" s="279"/>
      <c r="J12" s="279"/>
      <c r="K12" s="279"/>
      <c r="L12" s="279"/>
      <c r="M12" s="280"/>
      <c r="Q12" s="75" t="s">
        <v>306</v>
      </c>
      <c r="R12"/>
      <c r="S12"/>
      <c r="T12"/>
      <c r="U12"/>
      <c r="V12"/>
      <c r="W12"/>
    </row>
    <row r="13" spans="1:28" ht="21" customHeight="1">
      <c r="A13" s="241"/>
      <c r="B13" s="242"/>
      <c r="C13" s="242"/>
      <c r="D13" s="242"/>
      <c r="E13" s="242"/>
      <c r="F13" s="243"/>
      <c r="G13" s="131"/>
      <c r="H13" s="278"/>
      <c r="I13" s="279"/>
      <c r="J13" s="279"/>
      <c r="K13" s="279"/>
      <c r="L13" s="279"/>
      <c r="M13" s="280"/>
      <c r="Q13" s="75" t="s">
        <v>307</v>
      </c>
      <c r="R13"/>
      <c r="S13"/>
      <c r="T13"/>
      <c r="U13"/>
      <c r="V13"/>
      <c r="W13"/>
    </row>
    <row r="14" spans="1:28" ht="21" customHeight="1">
      <c r="A14" s="241"/>
      <c r="B14" s="242"/>
      <c r="C14" s="242"/>
      <c r="D14" s="242"/>
      <c r="E14" s="242"/>
      <c r="F14" s="243"/>
      <c r="G14" s="131"/>
      <c r="H14" s="278"/>
      <c r="I14" s="279"/>
      <c r="J14" s="279"/>
      <c r="K14" s="279"/>
      <c r="L14" s="279"/>
      <c r="M14" s="280"/>
      <c r="Q14"/>
      <c r="R14" s="75" t="s">
        <v>308</v>
      </c>
      <c r="S14"/>
      <c r="T14"/>
      <c r="U14"/>
      <c r="V14"/>
      <c r="W14"/>
    </row>
    <row r="15" spans="1:28" ht="21" customHeight="1">
      <c r="A15" s="241"/>
      <c r="B15" s="242"/>
      <c r="C15" s="242"/>
      <c r="D15" s="242"/>
      <c r="E15" s="242"/>
      <c r="F15" s="243"/>
      <c r="G15" s="131"/>
      <c r="H15" s="278"/>
      <c r="I15" s="279"/>
      <c r="J15" s="279"/>
      <c r="K15" s="279"/>
      <c r="L15" s="279"/>
      <c r="M15" s="280"/>
      <c r="Q15" s="75" t="s">
        <v>309</v>
      </c>
      <c r="R15"/>
      <c r="S15"/>
      <c r="T15"/>
      <c r="U15"/>
      <c r="V15"/>
      <c r="W15"/>
    </row>
    <row r="16" spans="1:28" ht="21" customHeight="1">
      <c r="A16" s="241"/>
      <c r="B16" s="242"/>
      <c r="C16" s="242"/>
      <c r="D16" s="242"/>
      <c r="E16" s="242"/>
      <c r="F16" s="243"/>
      <c r="G16" s="131"/>
      <c r="H16" s="278"/>
      <c r="I16" s="279"/>
      <c r="J16" s="279"/>
      <c r="K16" s="279"/>
      <c r="L16" s="279"/>
      <c r="M16" s="280"/>
      <c r="Q16"/>
      <c r="R16" s="75" t="s">
        <v>310</v>
      </c>
      <c r="S16"/>
      <c r="T16"/>
      <c r="U16"/>
      <c r="V16"/>
      <c r="W16"/>
    </row>
    <row r="17" spans="1:23" ht="21" customHeight="1">
      <c r="A17" s="241"/>
      <c r="B17" s="242"/>
      <c r="C17" s="242"/>
      <c r="D17" s="242"/>
      <c r="E17" s="242"/>
      <c r="F17" s="243"/>
      <c r="G17" s="131"/>
      <c r="H17" s="278"/>
      <c r="I17" s="279"/>
      <c r="J17" s="279"/>
      <c r="K17" s="279"/>
      <c r="L17" s="279"/>
      <c r="M17" s="280"/>
      <c r="Q17" s="75" t="s">
        <v>311</v>
      </c>
      <c r="R17"/>
      <c r="S17"/>
      <c r="T17"/>
      <c r="U17"/>
      <c r="V17"/>
      <c r="W17"/>
    </row>
    <row r="18" spans="1:23" ht="21" customHeight="1" thickBot="1">
      <c r="A18" s="244"/>
      <c r="B18" s="245"/>
      <c r="C18" s="245"/>
      <c r="D18" s="245"/>
      <c r="E18" s="245"/>
      <c r="F18" s="246"/>
      <c r="G18" s="131"/>
      <c r="H18" s="281"/>
      <c r="I18" s="282"/>
      <c r="J18" s="282"/>
      <c r="K18" s="282"/>
      <c r="L18" s="282"/>
      <c r="M18" s="283"/>
      <c r="Q18"/>
      <c r="R18" s="75" t="s">
        <v>312</v>
      </c>
      <c r="S18"/>
      <c r="T18"/>
      <c r="U18"/>
      <c r="V18"/>
      <c r="W18"/>
    </row>
    <row r="19" spans="1:23" ht="9" customHeight="1" thickBot="1">
      <c r="A19" s="100"/>
      <c r="B19" s="100"/>
      <c r="C19" s="100"/>
      <c r="D19" s="100"/>
      <c r="E19" s="100"/>
      <c r="F19" s="100"/>
      <c r="G19" s="100"/>
      <c r="I19" s="105"/>
      <c r="J19" s="106"/>
      <c r="K19" s="107"/>
      <c r="Q19" s="75" t="s">
        <v>313</v>
      </c>
      <c r="R19"/>
      <c r="S19"/>
      <c r="T19"/>
      <c r="U19"/>
      <c r="V19"/>
      <c r="W19"/>
    </row>
    <row r="20" spans="1:23" ht="21" customHeight="1">
      <c r="A20" s="284" t="s">
        <v>267</v>
      </c>
      <c r="B20" s="239"/>
      <c r="C20" s="239"/>
      <c r="D20" s="239"/>
      <c r="E20" s="239"/>
      <c r="F20" s="240"/>
      <c r="G20" s="131"/>
      <c r="H20" s="285" t="s">
        <v>268</v>
      </c>
      <c r="I20" s="286"/>
      <c r="J20" s="286"/>
      <c r="K20" s="286"/>
      <c r="L20" s="286"/>
      <c r="M20" s="287"/>
      <c r="N20" s="75"/>
      <c r="Q20"/>
      <c r="R20" s="75" t="s">
        <v>314</v>
      </c>
      <c r="S20"/>
      <c r="T20"/>
      <c r="U20"/>
      <c r="V20"/>
      <c r="W20" s="75" t="s">
        <v>315</v>
      </c>
    </row>
    <row r="21" spans="1:23" ht="21" customHeight="1">
      <c r="A21" s="241"/>
      <c r="B21" s="242"/>
      <c r="C21" s="242"/>
      <c r="D21" s="242"/>
      <c r="E21" s="242"/>
      <c r="F21" s="243"/>
      <c r="G21" s="131"/>
      <c r="H21" s="288"/>
      <c r="I21" s="289"/>
      <c r="J21" s="289"/>
      <c r="K21" s="289"/>
      <c r="L21" s="289"/>
      <c r="M21" s="290"/>
      <c r="N21" s="75"/>
      <c r="Q21" s="75" t="s">
        <v>316</v>
      </c>
      <c r="R21"/>
      <c r="S21"/>
      <c r="T21"/>
      <c r="U21"/>
      <c r="V21"/>
      <c r="W21"/>
    </row>
    <row r="22" spans="1:23" ht="21" customHeight="1">
      <c r="A22" s="241"/>
      <c r="B22" s="242"/>
      <c r="C22" s="242"/>
      <c r="D22" s="242"/>
      <c r="E22" s="242"/>
      <c r="F22" s="243"/>
      <c r="G22" s="131"/>
      <c r="H22" s="288"/>
      <c r="I22" s="289"/>
      <c r="J22" s="289"/>
      <c r="K22" s="289"/>
      <c r="L22" s="289"/>
      <c r="M22" s="290"/>
      <c r="N22" s="75"/>
      <c r="Q22"/>
      <c r="R22" s="75" t="s">
        <v>317</v>
      </c>
      <c r="S22"/>
      <c r="T22"/>
      <c r="U22"/>
      <c r="V22"/>
      <c r="W22"/>
    </row>
    <row r="23" spans="1:23" ht="21" customHeight="1">
      <c r="A23" s="241"/>
      <c r="B23" s="242"/>
      <c r="C23" s="242"/>
      <c r="D23" s="242"/>
      <c r="E23" s="242"/>
      <c r="F23" s="243"/>
      <c r="G23" s="131"/>
      <c r="H23" s="288"/>
      <c r="I23" s="289"/>
      <c r="J23" s="289"/>
      <c r="K23" s="289"/>
      <c r="L23" s="289"/>
      <c r="M23" s="290"/>
      <c r="N23" s="75"/>
      <c r="Q23" s="75" t="s">
        <v>318</v>
      </c>
      <c r="R23"/>
      <c r="S23"/>
      <c r="T23"/>
      <c r="U23"/>
      <c r="V23"/>
      <c r="W23"/>
    </row>
    <row r="24" spans="1:23" ht="21" customHeight="1">
      <c r="A24" s="241"/>
      <c r="B24" s="242"/>
      <c r="C24" s="242"/>
      <c r="D24" s="242"/>
      <c r="E24" s="242"/>
      <c r="F24" s="243"/>
      <c r="G24" s="131"/>
      <c r="H24" s="288"/>
      <c r="I24" s="289"/>
      <c r="J24" s="289"/>
      <c r="K24" s="289"/>
      <c r="L24" s="289"/>
      <c r="M24" s="290"/>
      <c r="N24" s="75"/>
      <c r="Q24"/>
      <c r="R24" s="75" t="s">
        <v>319</v>
      </c>
      <c r="S24"/>
      <c r="T24"/>
      <c r="U24"/>
      <c r="V24"/>
      <c r="W24"/>
    </row>
    <row r="25" spans="1:23" ht="21" customHeight="1">
      <c r="A25" s="241"/>
      <c r="B25" s="242"/>
      <c r="C25" s="242"/>
      <c r="D25" s="242"/>
      <c r="E25" s="242"/>
      <c r="F25" s="243"/>
      <c r="G25" s="131"/>
      <c r="H25" s="288"/>
      <c r="I25" s="289"/>
      <c r="J25" s="289"/>
      <c r="K25" s="289"/>
      <c r="L25" s="289"/>
      <c r="M25" s="290"/>
      <c r="N25" s="75"/>
    </row>
    <row r="26" spans="1:23" ht="21" customHeight="1">
      <c r="A26" s="241"/>
      <c r="B26" s="242"/>
      <c r="C26" s="242"/>
      <c r="D26" s="242"/>
      <c r="E26" s="242"/>
      <c r="F26" s="243"/>
      <c r="G26" s="131"/>
      <c r="H26" s="288"/>
      <c r="I26" s="289"/>
      <c r="J26" s="289"/>
      <c r="K26" s="289"/>
      <c r="L26" s="289"/>
      <c r="M26" s="290"/>
      <c r="N26" s="75"/>
    </row>
    <row r="27" spans="1:23" ht="21" customHeight="1" thickBot="1">
      <c r="A27" s="244"/>
      <c r="B27" s="245"/>
      <c r="C27" s="245"/>
      <c r="D27" s="245"/>
      <c r="E27" s="245"/>
      <c r="F27" s="246"/>
      <c r="G27" s="131"/>
      <c r="H27" s="291"/>
      <c r="I27" s="292"/>
      <c r="J27" s="292"/>
      <c r="K27" s="292"/>
      <c r="L27" s="292"/>
      <c r="M27" s="293"/>
      <c r="N27" s="75"/>
    </row>
    <row r="28" spans="1:23" ht="9" customHeight="1">
      <c r="A28" s="100"/>
      <c r="B28" s="100"/>
      <c r="C28" s="100"/>
      <c r="D28" s="100"/>
      <c r="E28" s="100"/>
      <c r="F28" s="100"/>
      <c r="G28" s="100"/>
      <c r="J28" s="87"/>
      <c r="K28" s="75"/>
      <c r="N28" s="75"/>
    </row>
    <row r="29" spans="1:23" ht="21" customHeight="1">
      <c r="A29" s="131"/>
      <c r="B29" s="131"/>
      <c r="C29" s="131"/>
      <c r="D29" s="131"/>
      <c r="E29" s="131"/>
      <c r="F29" s="131"/>
      <c r="G29" s="131"/>
      <c r="J29" s="87"/>
      <c r="K29" s="75"/>
      <c r="N29" s="75"/>
    </row>
    <row r="30" spans="1:23" ht="21" customHeight="1">
      <c r="A30" s="131"/>
      <c r="B30" s="131"/>
      <c r="C30" s="131"/>
      <c r="D30" s="131"/>
      <c r="E30" s="131"/>
      <c r="F30" s="131"/>
      <c r="G30" s="131"/>
      <c r="J30" s="87"/>
      <c r="K30" s="75"/>
      <c r="N30" s="75"/>
    </row>
    <row r="31" spans="1:23" ht="21" customHeight="1">
      <c r="A31" s="131"/>
      <c r="B31" s="131"/>
      <c r="C31" s="131"/>
      <c r="D31" s="131"/>
      <c r="E31" s="131"/>
      <c r="F31" s="131"/>
      <c r="G31" s="131"/>
      <c r="J31" s="87"/>
      <c r="K31" s="75"/>
      <c r="N31" s="75"/>
    </row>
    <row r="32" spans="1:23" ht="21" customHeight="1">
      <c r="A32" s="131"/>
      <c r="B32" s="131"/>
      <c r="C32" s="131"/>
      <c r="D32" s="131"/>
      <c r="E32" s="131"/>
      <c r="F32" s="131"/>
      <c r="G32" s="131"/>
      <c r="J32" s="87"/>
      <c r="K32" s="75"/>
      <c r="N32" s="75"/>
    </row>
    <row r="33" spans="1:14" ht="21" customHeight="1">
      <c r="A33" s="131"/>
      <c r="B33" s="131"/>
      <c r="C33" s="131"/>
      <c r="D33" s="131"/>
      <c r="E33" s="131"/>
      <c r="F33" s="131"/>
      <c r="G33" s="131"/>
      <c r="J33" s="87"/>
      <c r="K33" s="75"/>
      <c r="N33" s="75"/>
    </row>
    <row r="34" spans="1:14" ht="21" customHeight="1">
      <c r="A34" s="131"/>
      <c r="B34" s="131"/>
      <c r="C34" s="131"/>
      <c r="D34" s="131"/>
      <c r="E34" s="131"/>
      <c r="F34" s="131"/>
      <c r="G34" s="131"/>
      <c r="J34" s="87"/>
      <c r="K34" s="75"/>
      <c r="N34" s="75"/>
    </row>
    <row r="35" spans="1:14" ht="21" customHeight="1">
      <c r="A35" s="131"/>
      <c r="B35" s="131"/>
      <c r="C35" s="131"/>
      <c r="D35" s="131"/>
      <c r="E35" s="131"/>
      <c r="F35" s="131"/>
      <c r="G35" s="131"/>
      <c r="J35" s="87"/>
      <c r="K35" s="75"/>
      <c r="N35" s="75"/>
    </row>
    <row r="36" spans="1:14" ht="21" customHeight="1">
      <c r="A36" s="131"/>
      <c r="B36" s="131"/>
      <c r="C36" s="131"/>
      <c r="D36" s="131"/>
      <c r="E36" s="131"/>
      <c r="F36" s="131"/>
      <c r="G36" s="131"/>
      <c r="J36" s="87"/>
      <c r="K36" s="75"/>
      <c r="N36" s="75"/>
    </row>
    <row r="37" spans="1:14" ht="9" customHeight="1">
      <c r="A37" s="100"/>
      <c r="B37" s="100"/>
      <c r="C37" s="100"/>
      <c r="D37" s="100"/>
      <c r="E37" s="100"/>
      <c r="F37" s="100"/>
      <c r="G37" s="100"/>
      <c r="I37" s="105"/>
      <c r="J37" s="106"/>
      <c r="K37" s="107"/>
    </row>
    <row r="38" spans="1:14" ht="36.75" customHeight="1">
      <c r="A38" s="103"/>
      <c r="B38" s="103"/>
      <c r="C38" s="103"/>
      <c r="D38" s="103"/>
      <c r="E38" s="103"/>
      <c r="F38" s="103"/>
      <c r="G38" s="103"/>
      <c r="H38" s="103"/>
      <c r="I38" s="103"/>
      <c r="J38" s="103"/>
      <c r="K38" s="103"/>
      <c r="L38" s="103"/>
    </row>
    <row r="39" spans="1:14" ht="19.5" customHeight="1">
      <c r="A39" s="96"/>
    </row>
    <row r="40" spans="1:14" ht="19.5" customHeight="1">
      <c r="A40" s="96" t="s">
        <v>41</v>
      </c>
    </row>
    <row r="41" spans="1:14" ht="19.5" customHeight="1">
      <c r="A41" s="96"/>
    </row>
    <row r="42" spans="1:14" ht="19.5" customHeight="1">
      <c r="A42" s="96"/>
    </row>
    <row r="43" spans="1:14" ht="19.5" customHeight="1">
      <c r="A43" s="96"/>
    </row>
    <row r="44" spans="1:14" ht="19.5" customHeight="1">
      <c r="A44" s="96"/>
    </row>
    <row r="45" spans="1:14" ht="19.5" customHeight="1">
      <c r="A45" s="96"/>
    </row>
    <row r="46" spans="1:14" ht="19.5" customHeight="1">
      <c r="A46" s="96"/>
    </row>
    <row r="47" spans="1:14" ht="19.5" customHeight="1">
      <c r="A47" s="96"/>
    </row>
    <row r="48" spans="1:14" ht="19.5" customHeight="1">
      <c r="A48" s="96"/>
    </row>
    <row r="49" spans="1:1" ht="19.5" customHeight="1">
      <c r="A49" s="96"/>
    </row>
    <row r="50" spans="1:1" ht="19.5" customHeight="1">
      <c r="A50" s="96"/>
    </row>
    <row r="51" spans="1:1" ht="19.5" customHeight="1">
      <c r="A51" s="96"/>
    </row>
    <row r="52" spans="1:1" ht="19.5" customHeight="1">
      <c r="A52" s="96"/>
    </row>
    <row r="53" spans="1:1" ht="19.5" customHeight="1">
      <c r="A53" s="96"/>
    </row>
    <row r="54" spans="1:1" ht="19.5" customHeight="1">
      <c r="A54" s="96"/>
    </row>
    <row r="55" spans="1:1" ht="19.5" customHeight="1">
      <c r="A55" s="96"/>
    </row>
    <row r="56" spans="1:1" ht="19.5" customHeight="1">
      <c r="A56" s="96"/>
    </row>
    <row r="57" spans="1:1" ht="19.5" customHeight="1">
      <c r="A57" s="96"/>
    </row>
    <row r="58" spans="1:1" ht="19.5" customHeight="1">
      <c r="A58" s="96"/>
    </row>
    <row r="59" spans="1:1" ht="19.5" customHeight="1">
      <c r="A59" s="96"/>
    </row>
    <row r="60" spans="1:1" ht="19.5" customHeight="1">
      <c r="A60" s="96"/>
    </row>
    <row r="61" spans="1:1" ht="19.5" customHeight="1">
      <c r="A61" s="96"/>
    </row>
    <row r="62" spans="1:1" ht="19.5" customHeight="1">
      <c r="A62" s="96"/>
    </row>
    <row r="63" spans="1:1" ht="19.5" customHeight="1">
      <c r="A63" s="96"/>
    </row>
    <row r="64" spans="1:1" ht="19.5" customHeight="1">
      <c r="A64" s="96"/>
    </row>
    <row r="65" spans="1:1" ht="19.5" customHeight="1">
      <c r="A65" s="96"/>
    </row>
    <row r="66" spans="1:1" ht="19.5" customHeight="1">
      <c r="A66" s="96"/>
    </row>
    <row r="67" spans="1:1" ht="19.5" customHeight="1">
      <c r="A67" s="96"/>
    </row>
    <row r="68" spans="1:1" ht="19.5" customHeight="1">
      <c r="A68" s="96"/>
    </row>
    <row r="69" spans="1:1" ht="19.5" customHeight="1">
      <c r="A69" s="96"/>
    </row>
    <row r="70" spans="1:1" ht="19.5" customHeight="1">
      <c r="A70" s="96"/>
    </row>
    <row r="71" spans="1:1" ht="19.5" customHeight="1">
      <c r="A71" s="96"/>
    </row>
  </sheetData>
  <protectedRanges>
    <protectedRange sqref="K37 J12:J15 L12:L17 K9 K16:K19 K12:K14 K7" name="範囲1"/>
    <protectedRange sqref="L6" name="範囲2_1_1"/>
  </protectedRanges>
  <mergeCells count="7">
    <mergeCell ref="A11:F18"/>
    <mergeCell ref="H11:M18"/>
    <mergeCell ref="A20:F27"/>
    <mergeCell ref="H20:M27"/>
    <mergeCell ref="A2:D2"/>
    <mergeCell ref="A4:L4"/>
    <mergeCell ref="A8:L8"/>
  </mergeCells>
  <phoneticPr fontId="40"/>
  <printOptions horizontalCentered="1" verticalCentered="1"/>
  <pageMargins left="0.70833333333333304" right="0.31458333333333299" top="0.35416666666666702" bottom="0.35416666666666702" header="0.31458333333333299" footer="0.31458333333333299"/>
  <pageSetup paperSize="9" scale="90"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N83"/>
  <sheetViews>
    <sheetView showZeros="0" view="pageBreakPreview" zoomScaleNormal="100" workbookViewId="0">
      <selection activeCell="M1" sqref="M1"/>
    </sheetView>
  </sheetViews>
  <sheetFormatPr defaultColWidth="3.3984375" defaultRowHeight="19.5" customHeight="1"/>
  <cols>
    <col min="1" max="1" width="12.59765625" style="75" customWidth="1"/>
    <col min="2" max="2" width="5.69921875" style="75" customWidth="1"/>
    <col min="3" max="3" width="3.3984375" style="75"/>
    <col min="4" max="4" width="5.69921875" style="75" customWidth="1"/>
    <col min="5" max="5" width="3.3984375" style="75"/>
    <col min="6" max="6" width="5.69921875" style="75" customWidth="1"/>
    <col min="7" max="8" width="3.3984375" style="75"/>
    <col min="9" max="9" width="7.5" style="75" customWidth="1"/>
    <col min="10" max="10" width="6.09765625" style="75" customWidth="1"/>
    <col min="11" max="11" width="11" style="88" customWidth="1"/>
    <col min="12" max="12" width="19.09765625" style="75" customWidth="1"/>
    <col min="13" max="13" width="3.3984375" style="75"/>
    <col min="14" max="14" width="3.3984375" style="87"/>
    <col min="15" max="16384" width="3.3984375" style="75"/>
  </cols>
  <sheetData>
    <row r="1" spans="1:12" s="4" customFormat="1" ht="19.5" customHeight="1">
      <c r="A1" s="27" t="s">
        <v>51</v>
      </c>
      <c r="B1" s="27"/>
      <c r="C1" s="27"/>
      <c r="D1" s="27"/>
      <c r="E1" s="27"/>
      <c r="F1" s="27"/>
      <c r="G1" s="27"/>
      <c r="H1" s="27"/>
      <c r="I1" s="27"/>
      <c r="J1" s="27"/>
      <c r="K1" s="56"/>
      <c r="L1" s="57"/>
    </row>
    <row r="2" spans="1:12" ht="13.2">
      <c r="A2" s="89" t="s">
        <v>52</v>
      </c>
      <c r="B2" s="89"/>
      <c r="C2" s="89"/>
      <c r="D2" s="89"/>
      <c r="L2" s="224"/>
    </row>
    <row r="3" spans="1:12" ht="13.2">
      <c r="A3" s="90" t="s">
        <v>53</v>
      </c>
      <c r="B3" s="91"/>
      <c r="C3" s="91"/>
      <c r="D3" s="91"/>
    </row>
    <row r="4" spans="1:12" ht="13.2">
      <c r="A4" s="88" t="s">
        <v>54</v>
      </c>
      <c r="B4" s="88"/>
      <c r="C4" s="88"/>
      <c r="D4" s="88"/>
      <c r="E4" s="88"/>
      <c r="F4" s="88"/>
      <c r="G4" s="88"/>
      <c r="H4" s="88"/>
      <c r="I4" s="88"/>
      <c r="J4" s="88"/>
      <c r="L4" s="88"/>
    </row>
    <row r="5" spans="1:12" ht="13.2">
      <c r="A5" s="75" t="s">
        <v>55</v>
      </c>
      <c r="K5" s="97"/>
      <c r="L5" s="91"/>
    </row>
    <row r="6" spans="1:12" ht="21" customHeight="1">
      <c r="A6" s="92" t="s">
        <v>56</v>
      </c>
      <c r="B6" s="297"/>
      <c r="C6" s="297"/>
      <c r="D6" s="297"/>
      <c r="E6" s="297"/>
      <c r="F6" s="297"/>
      <c r="G6" s="297"/>
      <c r="H6" s="297"/>
      <c r="I6" s="297"/>
      <c r="J6" s="297"/>
      <c r="K6" s="297"/>
      <c r="L6" s="298"/>
    </row>
    <row r="7" spans="1:12" ht="21" customHeight="1">
      <c r="A7" s="93" t="s">
        <v>57</v>
      </c>
      <c r="B7" s="299"/>
      <c r="C7" s="299"/>
      <c r="D7" s="299"/>
      <c r="E7" s="299"/>
      <c r="F7" s="299"/>
      <c r="G7" s="299"/>
      <c r="H7" s="299"/>
      <c r="I7" s="299"/>
      <c r="J7" s="299"/>
      <c r="K7" s="299"/>
      <c r="L7" s="300"/>
    </row>
    <row r="8" spans="1:12" ht="21" customHeight="1">
      <c r="A8" s="301" t="s">
        <v>58</v>
      </c>
      <c r="B8" s="302"/>
      <c r="C8" s="302"/>
      <c r="D8" s="299"/>
      <c r="E8" s="299"/>
      <c r="F8" s="299"/>
      <c r="G8" s="299"/>
      <c r="H8" s="299"/>
      <c r="I8" s="299"/>
      <c r="J8" s="299"/>
      <c r="K8" s="299"/>
      <c r="L8" s="300"/>
    </row>
    <row r="9" spans="1:12" ht="21" customHeight="1">
      <c r="B9" s="94"/>
      <c r="C9" s="94"/>
      <c r="D9" s="94"/>
      <c r="E9" s="94"/>
      <c r="F9" s="94"/>
      <c r="G9" s="94"/>
      <c r="I9" s="98"/>
      <c r="K9" s="99"/>
    </row>
    <row r="10" spans="1:12" ht="21" customHeight="1">
      <c r="A10" s="94" t="s">
        <v>59</v>
      </c>
      <c r="B10" s="94"/>
      <c r="C10" s="94"/>
      <c r="D10" s="94"/>
      <c r="E10" s="94"/>
      <c r="F10" s="94"/>
      <c r="G10" s="94"/>
      <c r="I10" s="98"/>
      <c r="K10" s="75"/>
    </row>
    <row r="11" spans="1:12" ht="64.5" customHeight="1">
      <c r="A11" s="95" t="s">
        <v>60</v>
      </c>
      <c r="B11" s="296"/>
      <c r="C11" s="296"/>
      <c r="D11" s="296"/>
      <c r="E11" s="296"/>
      <c r="F11" s="296"/>
      <c r="G11" s="296"/>
      <c r="H11" s="296"/>
      <c r="I11" s="98"/>
      <c r="K11" s="75"/>
      <c r="L11" s="96"/>
    </row>
    <row r="12" spans="1:12" ht="21" customHeight="1">
      <c r="A12" s="94"/>
      <c r="B12" s="94"/>
      <c r="C12" s="94"/>
      <c r="D12" s="94"/>
      <c r="E12" s="94"/>
      <c r="F12" s="94"/>
      <c r="G12" s="94"/>
      <c r="I12" s="98"/>
      <c r="L12" s="91"/>
    </row>
    <row r="13" spans="1:12" ht="21" customHeight="1">
      <c r="A13" s="94"/>
      <c r="B13" s="94"/>
      <c r="C13" s="94"/>
      <c r="D13" s="94"/>
      <c r="E13" s="94"/>
      <c r="F13" s="94"/>
      <c r="G13" s="94"/>
      <c r="I13" s="98"/>
      <c r="K13" s="99"/>
    </row>
    <row r="14" spans="1:12" ht="21" customHeight="1">
      <c r="B14" s="94"/>
      <c r="C14" s="94"/>
      <c r="D14" s="94"/>
      <c r="E14" s="94"/>
      <c r="F14" s="94"/>
      <c r="G14" s="94"/>
      <c r="I14" s="98"/>
      <c r="K14" s="99"/>
      <c r="L14" s="96"/>
    </row>
    <row r="15" spans="1:12" ht="21" customHeight="1">
      <c r="A15" s="94" t="s">
        <v>61</v>
      </c>
      <c r="B15" s="94"/>
      <c r="C15" s="94"/>
      <c r="D15" s="94"/>
      <c r="E15" s="94"/>
      <c r="F15" s="94"/>
      <c r="G15" s="94"/>
      <c r="I15" s="98"/>
      <c r="K15" s="75"/>
    </row>
    <row r="16" spans="1:12" ht="43.5" customHeight="1">
      <c r="A16" s="95" t="s">
        <v>60</v>
      </c>
      <c r="B16" s="296"/>
      <c r="C16" s="296"/>
      <c r="D16" s="296"/>
      <c r="E16" s="296"/>
      <c r="F16" s="296"/>
      <c r="G16" s="296"/>
      <c r="H16" s="296"/>
      <c r="I16" s="98"/>
      <c r="K16" s="75"/>
      <c r="L16" s="96"/>
    </row>
    <row r="17" spans="1:14" ht="43.5" customHeight="1">
      <c r="A17" s="95" t="s">
        <v>62</v>
      </c>
      <c r="B17" s="296"/>
      <c r="C17" s="296"/>
      <c r="D17" s="296"/>
      <c r="E17" s="296"/>
      <c r="F17" s="296"/>
      <c r="G17" s="296"/>
      <c r="H17" s="296"/>
      <c r="I17" s="98"/>
      <c r="L17" s="91"/>
    </row>
    <row r="18" spans="1:14" ht="43.5" customHeight="1">
      <c r="A18" s="95" t="s">
        <v>63</v>
      </c>
      <c r="B18" s="296"/>
      <c r="C18" s="296"/>
      <c r="D18" s="296"/>
      <c r="E18" s="296"/>
      <c r="F18" s="296"/>
      <c r="G18" s="296"/>
      <c r="H18" s="296"/>
      <c r="I18" s="98"/>
      <c r="K18" s="99"/>
    </row>
    <row r="19" spans="1:14" ht="21" customHeight="1">
      <c r="B19" s="94"/>
      <c r="C19" s="94"/>
      <c r="D19" s="94"/>
      <c r="E19" s="94"/>
      <c r="F19" s="94"/>
      <c r="G19" s="94"/>
      <c r="I19" s="98"/>
      <c r="K19" s="99"/>
      <c r="L19" s="96"/>
    </row>
    <row r="20" spans="1:14" ht="21" customHeight="1">
      <c r="A20" s="94" t="s">
        <v>64</v>
      </c>
      <c r="B20" s="94"/>
      <c r="C20" s="94"/>
      <c r="D20" s="94"/>
      <c r="E20" s="94"/>
      <c r="F20" s="94"/>
      <c r="G20" s="94"/>
      <c r="I20" s="98"/>
      <c r="K20" s="75"/>
    </row>
    <row r="21" spans="1:14" ht="43.5" customHeight="1">
      <c r="A21" s="95" t="s">
        <v>60</v>
      </c>
      <c r="B21" s="296"/>
      <c r="C21" s="296"/>
      <c r="D21" s="296"/>
      <c r="E21" s="296"/>
      <c r="F21" s="296"/>
      <c r="G21" s="296"/>
      <c r="H21" s="296"/>
      <c r="I21" s="98"/>
      <c r="K21" s="75"/>
      <c r="L21" s="96"/>
    </row>
    <row r="22" spans="1:14" ht="43.5" customHeight="1">
      <c r="A22" s="95" t="s">
        <v>62</v>
      </c>
      <c r="B22" s="296"/>
      <c r="C22" s="296"/>
      <c r="D22" s="296"/>
      <c r="E22" s="296"/>
      <c r="F22" s="296"/>
      <c r="G22" s="296"/>
      <c r="H22" s="296"/>
      <c r="I22" s="98"/>
      <c r="L22" s="91"/>
    </row>
    <row r="23" spans="1:14" ht="43.5" customHeight="1">
      <c r="A23" s="95" t="s">
        <v>63</v>
      </c>
      <c r="B23" s="296"/>
      <c r="C23" s="296"/>
      <c r="D23" s="296"/>
      <c r="E23" s="296"/>
      <c r="F23" s="296"/>
      <c r="G23" s="296"/>
      <c r="H23" s="296"/>
      <c r="I23" s="98"/>
      <c r="K23" s="99"/>
    </row>
    <row r="24" spans="1:14" ht="21" customHeight="1">
      <c r="B24" s="87"/>
      <c r="K24" s="75"/>
      <c r="N24" s="75"/>
    </row>
    <row r="25" spans="1:14" ht="21" customHeight="1">
      <c r="A25" s="94" t="s">
        <v>65</v>
      </c>
      <c r="B25" s="94"/>
      <c r="C25" s="94"/>
      <c r="D25" s="94"/>
      <c r="E25" s="94"/>
      <c r="F25" s="94"/>
      <c r="G25" s="94"/>
      <c r="I25" s="98"/>
      <c r="K25" s="75"/>
    </row>
    <row r="26" spans="1:14" ht="43.5" customHeight="1">
      <c r="A26" s="95" t="s">
        <v>60</v>
      </c>
      <c r="B26" s="296"/>
      <c r="C26" s="296"/>
      <c r="D26" s="296"/>
      <c r="E26" s="296"/>
      <c r="F26" s="296"/>
      <c r="G26" s="296"/>
      <c r="H26" s="296"/>
      <c r="I26" s="98"/>
      <c r="K26" s="75"/>
      <c r="L26" s="96"/>
    </row>
    <row r="27" spans="1:14" ht="43.5" customHeight="1">
      <c r="A27" s="95" t="s">
        <v>62</v>
      </c>
      <c r="B27" s="296"/>
      <c r="C27" s="296"/>
      <c r="D27" s="296"/>
      <c r="E27" s="296"/>
      <c r="F27" s="296"/>
      <c r="G27" s="296"/>
      <c r="H27" s="296"/>
      <c r="I27" s="98"/>
      <c r="L27" s="91"/>
    </row>
    <row r="28" spans="1:14" ht="21" customHeight="1">
      <c r="B28" s="94"/>
      <c r="C28" s="94"/>
      <c r="D28" s="94"/>
      <c r="E28" s="94"/>
      <c r="F28" s="94"/>
      <c r="G28" s="94"/>
      <c r="I28" s="98"/>
      <c r="K28" s="99"/>
      <c r="L28" s="96"/>
    </row>
    <row r="29" spans="1:14" ht="21" customHeight="1">
      <c r="B29" s="87"/>
      <c r="K29" s="75"/>
      <c r="N29" s="75"/>
    </row>
    <row r="30" spans="1:14" ht="21" customHeight="1">
      <c r="B30" s="87"/>
      <c r="K30" s="75"/>
      <c r="N30" s="75"/>
    </row>
    <row r="31" spans="1:14" ht="21" customHeight="1">
      <c r="B31" s="87"/>
      <c r="K31" s="75"/>
      <c r="N31" s="75"/>
    </row>
    <row r="32" spans="1:14" ht="21" customHeight="1">
      <c r="B32" s="87"/>
      <c r="K32" s="75"/>
      <c r="N32" s="75"/>
    </row>
    <row r="33" spans="2:14" ht="21" customHeight="1">
      <c r="B33" s="87"/>
      <c r="K33" s="75"/>
      <c r="N33" s="75"/>
    </row>
    <row r="34" spans="2:14" ht="21" customHeight="1">
      <c r="B34" s="87"/>
      <c r="K34" s="75"/>
      <c r="N34" s="75"/>
    </row>
    <row r="35" spans="2:14" ht="21" customHeight="1">
      <c r="B35" s="87"/>
      <c r="K35" s="75"/>
      <c r="N35" s="75"/>
    </row>
    <row r="36" spans="2:14" ht="21" customHeight="1">
      <c r="B36" s="87"/>
      <c r="K36" s="75"/>
      <c r="N36" s="75"/>
    </row>
    <row r="37" spans="2:14" ht="21" customHeight="1">
      <c r="B37" s="87"/>
      <c r="K37" s="75"/>
      <c r="N37" s="75"/>
    </row>
    <row r="38" spans="2:14" ht="21" customHeight="1">
      <c r="B38" s="87"/>
      <c r="K38" s="75"/>
      <c r="N38" s="75"/>
    </row>
    <row r="39" spans="2:14" ht="21" customHeight="1">
      <c r="B39" s="87"/>
      <c r="K39" s="75"/>
      <c r="N39" s="75"/>
    </row>
    <row r="40" spans="2:14" ht="21" customHeight="1">
      <c r="B40" s="87"/>
      <c r="K40" s="75"/>
      <c r="N40" s="75"/>
    </row>
    <row r="41" spans="2:14" ht="21" customHeight="1">
      <c r="B41" s="87"/>
      <c r="K41" s="75"/>
      <c r="N41" s="75"/>
    </row>
    <row r="42" spans="2:14" ht="21" customHeight="1">
      <c r="B42" s="87"/>
      <c r="K42" s="75"/>
      <c r="N42" s="75"/>
    </row>
    <row r="43" spans="2:14" ht="21" customHeight="1">
      <c r="B43" s="87"/>
      <c r="K43" s="75"/>
      <c r="N43" s="75"/>
    </row>
    <row r="44" spans="2:14" ht="21" customHeight="1">
      <c r="B44" s="87"/>
      <c r="K44" s="75"/>
      <c r="N44" s="75"/>
    </row>
    <row r="45" spans="2:14" ht="21" customHeight="1">
      <c r="B45" s="87"/>
      <c r="K45" s="75"/>
      <c r="N45" s="75"/>
    </row>
    <row r="46" spans="2:14" ht="21" customHeight="1">
      <c r="B46" s="87"/>
      <c r="K46" s="75"/>
      <c r="N46" s="75"/>
    </row>
    <row r="47" spans="2:14" ht="21" customHeight="1">
      <c r="B47" s="87"/>
      <c r="K47" s="75"/>
      <c r="N47" s="75"/>
    </row>
    <row r="48" spans="2:14" ht="21" customHeight="1">
      <c r="B48" s="87"/>
      <c r="K48" s="75"/>
      <c r="N48" s="75"/>
    </row>
    <row r="49" spans="1:14" ht="21" customHeight="1">
      <c r="B49" s="87"/>
      <c r="K49" s="75"/>
      <c r="N49" s="75"/>
    </row>
    <row r="50" spans="1:14" ht="21" customHeight="1">
      <c r="B50" s="87"/>
      <c r="K50" s="75"/>
      <c r="N50" s="75"/>
    </row>
    <row r="51" spans="1:14" ht="36.75" customHeight="1">
      <c r="B51" s="87"/>
      <c r="K51" s="75"/>
      <c r="N51" s="75"/>
    </row>
    <row r="52" spans="1:14" ht="19.5" customHeight="1">
      <c r="A52" s="96" t="s">
        <v>41</v>
      </c>
    </row>
    <row r="53" spans="1:14" ht="19.5" customHeight="1">
      <c r="A53" s="96"/>
    </row>
    <row r="54" spans="1:14" ht="19.5" customHeight="1">
      <c r="A54" s="96"/>
    </row>
    <row r="55" spans="1:14" ht="19.5" customHeight="1">
      <c r="A55" s="96"/>
    </row>
    <row r="56" spans="1:14" ht="19.5" customHeight="1">
      <c r="A56" s="96"/>
    </row>
    <row r="57" spans="1:14" ht="19.5" customHeight="1">
      <c r="A57" s="96"/>
    </row>
    <row r="58" spans="1:14" ht="19.5" customHeight="1">
      <c r="A58" s="96"/>
    </row>
    <row r="59" spans="1:14" ht="19.5" customHeight="1">
      <c r="A59" s="96"/>
    </row>
    <row r="60" spans="1:14" ht="19.5" customHeight="1">
      <c r="A60" s="96"/>
    </row>
    <row r="61" spans="1:14" ht="19.5" customHeight="1">
      <c r="A61" s="96"/>
    </row>
    <row r="62" spans="1:14" ht="19.5" customHeight="1">
      <c r="A62" s="96"/>
    </row>
    <row r="63" spans="1:14" ht="19.5" customHeight="1">
      <c r="A63" s="96"/>
    </row>
    <row r="64" spans="1:14" ht="19.5" customHeight="1">
      <c r="A64" s="96"/>
    </row>
    <row r="65" spans="1:1" ht="19.5" customHeight="1">
      <c r="A65" s="96"/>
    </row>
    <row r="66" spans="1:1" ht="19.5" customHeight="1">
      <c r="A66" s="96"/>
    </row>
    <row r="67" spans="1:1" ht="19.5" customHeight="1">
      <c r="A67" s="96"/>
    </row>
    <row r="68" spans="1:1" ht="19.5" customHeight="1">
      <c r="A68" s="96"/>
    </row>
    <row r="69" spans="1:1" ht="19.5" customHeight="1">
      <c r="A69" s="96"/>
    </row>
    <row r="70" spans="1:1" ht="19.5" customHeight="1">
      <c r="A70" s="96"/>
    </row>
    <row r="71" spans="1:1" ht="19.5" customHeight="1">
      <c r="A71" s="96"/>
    </row>
    <row r="72" spans="1:1" ht="19.5" customHeight="1">
      <c r="A72" s="96"/>
    </row>
    <row r="73" spans="1:1" ht="19.5" customHeight="1">
      <c r="A73" s="96"/>
    </row>
    <row r="74" spans="1:1" ht="19.5" customHeight="1">
      <c r="A74" s="96"/>
    </row>
    <row r="75" spans="1:1" ht="19.5" customHeight="1">
      <c r="A75" s="96"/>
    </row>
    <row r="76" spans="1:1" ht="19.5" customHeight="1">
      <c r="A76" s="96"/>
    </row>
    <row r="77" spans="1:1" ht="19.5" customHeight="1">
      <c r="A77" s="96"/>
    </row>
    <row r="78" spans="1:1" ht="19.5" customHeight="1">
      <c r="A78" s="96"/>
    </row>
    <row r="79" spans="1:1" ht="19.5" customHeight="1">
      <c r="A79" s="96"/>
    </row>
    <row r="80" spans="1:1" ht="19.5" customHeight="1">
      <c r="A80" s="96"/>
    </row>
    <row r="81" spans="1:1" ht="19.5" customHeight="1">
      <c r="A81" s="96"/>
    </row>
    <row r="82" spans="1:1" ht="19.5" customHeight="1">
      <c r="A82" s="96"/>
    </row>
    <row r="83" spans="1:1" ht="19.5" customHeight="1">
      <c r="A83" s="96"/>
    </row>
  </sheetData>
  <protectedRanges>
    <protectedRange sqref="L5" name="範囲2"/>
    <protectedRange sqref="J15:J17 J25:J27 J20:J22 K9:L9 J10:L12 K25:L28 K13 K14:L23 J8:L8" name="範囲1"/>
    <protectedRange sqref="L2" name="範囲2_1_1"/>
  </protectedRanges>
  <mergeCells count="13">
    <mergeCell ref="B6:L6"/>
    <mergeCell ref="B7:L7"/>
    <mergeCell ref="A8:C8"/>
    <mergeCell ref="D8:L8"/>
    <mergeCell ref="B11:H11"/>
    <mergeCell ref="B23:H23"/>
    <mergeCell ref="B26:H26"/>
    <mergeCell ref="B27:H27"/>
    <mergeCell ref="B16:H16"/>
    <mergeCell ref="B17:H17"/>
    <mergeCell ref="B18:H18"/>
    <mergeCell ref="B21:H21"/>
    <mergeCell ref="B22:H22"/>
  </mergeCells>
  <phoneticPr fontId="40"/>
  <dataValidations count="1">
    <dataValidation type="list" allowBlank="1" showInputMessage="1" showErrorMessage="1" sqref="L14 L19 L24 L28" xr:uid="{00000000-0002-0000-0300-000000000000}">
      <formula1>$A$52:$A$52</formula1>
    </dataValidation>
  </dataValidations>
  <printOptions horizontalCentered="1" verticalCentered="1"/>
  <pageMargins left="0.70833333333333304" right="0.31458333333333299" top="0.156944444444444" bottom="0.156944444444444" header="0.118055555555556" footer="0.118055555555556"/>
  <pageSetup paperSize="9" scale="97"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N54"/>
  <sheetViews>
    <sheetView view="pageBreakPreview" zoomScaleNormal="100" zoomScaleSheetLayoutView="100" workbookViewId="0">
      <selection activeCell="N1" sqref="N1"/>
    </sheetView>
  </sheetViews>
  <sheetFormatPr defaultColWidth="9" defaultRowHeight="12"/>
  <cols>
    <col min="1" max="1" width="9.3984375" style="76" customWidth="1"/>
    <col min="2" max="2" width="3.8984375" style="76" customWidth="1"/>
    <col min="3" max="3" width="36" style="76" customWidth="1"/>
    <col min="4" max="4" width="8.19921875" style="76" customWidth="1"/>
    <col min="5" max="5" width="8.69921875" style="76" customWidth="1"/>
    <col min="6" max="6" width="8.5" style="76" customWidth="1"/>
    <col min="7" max="7" width="8.59765625" style="76" customWidth="1"/>
    <col min="8" max="9" width="8.3984375" style="76" customWidth="1"/>
    <col min="10" max="10" width="9.5" style="76" customWidth="1"/>
    <col min="11" max="11" width="8.3984375" style="76" customWidth="1"/>
    <col min="12" max="12" width="6.3984375" style="76" customWidth="1"/>
    <col min="13" max="13" width="10.8984375" style="76" customWidth="1"/>
    <col min="14" max="16384" width="9" style="76"/>
  </cols>
  <sheetData>
    <row r="1" spans="1:13" s="4" customFormat="1" ht="19.5" customHeight="1">
      <c r="A1" s="27" t="s">
        <v>66</v>
      </c>
      <c r="B1" s="27"/>
      <c r="C1" s="27"/>
      <c r="D1" s="27"/>
      <c r="E1" s="27"/>
      <c r="F1" s="27"/>
      <c r="G1" s="27"/>
      <c r="H1" s="27"/>
      <c r="I1" s="27"/>
      <c r="J1" s="27"/>
      <c r="K1" s="56"/>
      <c r="L1" s="57"/>
    </row>
    <row r="2" spans="1:13" ht="13.2">
      <c r="A2" s="77" t="s">
        <v>67</v>
      </c>
    </row>
    <row r="3" spans="1:13" ht="14.4">
      <c r="A3" s="78"/>
    </row>
    <row r="4" spans="1:13" ht="15">
      <c r="A4" s="79"/>
    </row>
    <row r="5" spans="1:13" ht="14.25" customHeight="1">
      <c r="A5" s="303" t="s">
        <v>68</v>
      </c>
      <c r="B5" s="304"/>
      <c r="C5" s="304"/>
      <c r="D5" s="304"/>
      <c r="E5" s="304"/>
      <c r="F5" s="304"/>
      <c r="G5" s="304"/>
      <c r="H5" s="304"/>
      <c r="I5" s="304"/>
      <c r="J5" s="304"/>
      <c r="K5" s="304"/>
      <c r="L5" s="304"/>
      <c r="M5" s="304"/>
    </row>
    <row r="6" spans="1:13" ht="14.25" customHeight="1">
      <c r="A6" s="80"/>
    </row>
    <row r="7" spans="1:13" ht="15">
      <c r="A7" s="79"/>
    </row>
    <row r="8" spans="1:13" ht="24.9" customHeight="1">
      <c r="A8" s="305" t="s">
        <v>69</v>
      </c>
      <c r="B8" s="307" t="s">
        <v>30</v>
      </c>
      <c r="C8" s="305" t="s">
        <v>70</v>
      </c>
      <c r="D8" s="308" t="s">
        <v>71</v>
      </c>
      <c r="E8" s="305" t="s">
        <v>72</v>
      </c>
      <c r="F8" s="305" t="s">
        <v>73</v>
      </c>
      <c r="G8" s="305"/>
      <c r="H8" s="305"/>
      <c r="I8" s="305"/>
      <c r="J8" s="305" t="s">
        <v>74</v>
      </c>
      <c r="K8" s="305" t="s">
        <v>75</v>
      </c>
      <c r="L8" s="305" t="s">
        <v>301</v>
      </c>
      <c r="M8" s="305" t="s">
        <v>76</v>
      </c>
    </row>
    <row r="9" spans="1:13" ht="30" customHeight="1">
      <c r="A9" s="305"/>
      <c r="B9" s="307"/>
      <c r="C9" s="305"/>
      <c r="D9" s="309"/>
      <c r="E9" s="305"/>
      <c r="F9" s="81" t="s">
        <v>77</v>
      </c>
      <c r="G9" s="81" t="s">
        <v>78</v>
      </c>
      <c r="H9" s="81" t="s">
        <v>79</v>
      </c>
      <c r="I9" s="81" t="s">
        <v>80</v>
      </c>
      <c r="J9" s="305"/>
      <c r="K9" s="305"/>
      <c r="L9" s="305"/>
      <c r="M9" s="305"/>
    </row>
    <row r="10" spans="1:13" ht="24" customHeight="1">
      <c r="A10" s="150">
        <v>44805</v>
      </c>
      <c r="B10" s="151"/>
      <c r="C10" s="152" t="s">
        <v>289</v>
      </c>
      <c r="D10" s="153"/>
      <c r="E10" s="154">
        <v>150000</v>
      </c>
      <c r="F10" s="153"/>
      <c r="G10" s="153"/>
      <c r="H10" s="153"/>
      <c r="I10" s="153"/>
      <c r="J10" s="153"/>
      <c r="K10" s="155"/>
      <c r="L10" s="86"/>
      <c r="M10" s="84"/>
    </row>
    <row r="11" spans="1:13" ht="24" customHeight="1">
      <c r="A11" s="150">
        <v>44806</v>
      </c>
      <c r="B11" s="151">
        <v>3</v>
      </c>
      <c r="C11" s="152" t="s">
        <v>290</v>
      </c>
      <c r="D11" s="153"/>
      <c r="E11" s="153"/>
      <c r="F11" s="153"/>
      <c r="G11" s="153"/>
      <c r="H11" s="154">
        <v>10000</v>
      </c>
      <c r="I11" s="153"/>
      <c r="J11" s="153"/>
      <c r="K11" s="155"/>
      <c r="L11" s="86"/>
      <c r="M11" s="84"/>
    </row>
    <row r="12" spans="1:13" ht="24" customHeight="1">
      <c r="A12" s="150">
        <v>44805</v>
      </c>
      <c r="B12" s="151">
        <v>3</v>
      </c>
      <c r="C12" s="152" t="s">
        <v>291</v>
      </c>
      <c r="D12" s="153"/>
      <c r="E12" s="153"/>
      <c r="F12" s="153"/>
      <c r="G12" s="153"/>
      <c r="H12" s="154">
        <v>5640</v>
      </c>
      <c r="I12" s="153"/>
      <c r="J12" s="153"/>
      <c r="K12" s="155"/>
      <c r="L12" s="86"/>
      <c r="M12" s="84"/>
    </row>
    <row r="13" spans="1:13" ht="24" customHeight="1">
      <c r="A13" s="150">
        <v>44809</v>
      </c>
      <c r="B13" s="151">
        <v>7</v>
      </c>
      <c r="C13" s="152" t="s">
        <v>292</v>
      </c>
      <c r="D13" s="153"/>
      <c r="E13" s="153"/>
      <c r="F13" s="153"/>
      <c r="G13" s="153"/>
      <c r="H13" s="153"/>
      <c r="I13" s="154">
        <v>76080</v>
      </c>
      <c r="J13" s="154">
        <f t="shared" ref="J11:J16" si="0">ROUNDDOWN(I13/2,-2)</f>
        <v>38000</v>
      </c>
      <c r="K13" s="155"/>
      <c r="L13" s="86"/>
      <c r="M13" s="227" t="s">
        <v>296</v>
      </c>
    </row>
    <row r="14" spans="1:13" ht="24" customHeight="1">
      <c r="A14" s="150">
        <v>44829</v>
      </c>
      <c r="B14" s="156">
        <v>1</v>
      </c>
      <c r="C14" s="164" t="s">
        <v>294</v>
      </c>
      <c r="D14" s="153"/>
      <c r="E14" s="153"/>
      <c r="F14" s="157">
        <v>43000</v>
      </c>
      <c r="G14" s="153"/>
      <c r="H14" s="153"/>
      <c r="I14" s="153"/>
      <c r="J14" s="153"/>
      <c r="K14" s="155"/>
      <c r="L14" s="86"/>
      <c r="M14" s="84"/>
    </row>
    <row r="15" spans="1:13" ht="24" customHeight="1">
      <c r="A15" s="150">
        <v>44829</v>
      </c>
      <c r="B15" s="156">
        <v>3</v>
      </c>
      <c r="C15" s="165" t="s">
        <v>295</v>
      </c>
      <c r="D15" s="153"/>
      <c r="E15" s="153"/>
      <c r="F15" s="154">
        <v>40000</v>
      </c>
      <c r="G15" s="153"/>
      <c r="H15" s="153"/>
      <c r="I15" s="153"/>
      <c r="J15" s="153"/>
      <c r="K15" s="155"/>
      <c r="L15" s="86"/>
      <c r="M15" s="84"/>
    </row>
    <row r="16" spans="1:13" ht="24" customHeight="1">
      <c r="A16" s="150">
        <v>44829</v>
      </c>
      <c r="B16" s="156">
        <v>6</v>
      </c>
      <c r="C16" s="152" t="s">
        <v>293</v>
      </c>
      <c r="D16" s="153"/>
      <c r="E16" s="153"/>
      <c r="F16" s="157">
        <v>56000</v>
      </c>
      <c r="G16" s="153"/>
      <c r="H16" s="153"/>
      <c r="I16" s="153"/>
      <c r="J16" s="153"/>
      <c r="K16" s="155"/>
      <c r="L16" s="86"/>
      <c r="M16" s="84"/>
    </row>
    <row r="17" spans="1:13" ht="20.100000000000001" customHeight="1">
      <c r="A17" s="150">
        <v>46011</v>
      </c>
      <c r="B17" s="156">
        <v>3</v>
      </c>
      <c r="C17" s="165" t="s">
        <v>302</v>
      </c>
      <c r="D17" s="85"/>
      <c r="E17" s="85"/>
      <c r="F17" s="157">
        <v>160000</v>
      </c>
      <c r="G17" s="85"/>
      <c r="H17" s="85"/>
      <c r="I17" s="85"/>
      <c r="J17" s="85"/>
      <c r="K17" s="84"/>
      <c r="L17" s="86"/>
      <c r="M17" s="84"/>
    </row>
    <row r="18" spans="1:13" ht="20.100000000000001" customHeight="1">
      <c r="A18" s="150">
        <v>46011</v>
      </c>
      <c r="B18" s="156">
        <v>3</v>
      </c>
      <c r="C18" s="165" t="s">
        <v>303</v>
      </c>
      <c r="D18" s="85"/>
      <c r="E18" s="85"/>
      <c r="F18" s="157">
        <v>120000</v>
      </c>
      <c r="G18" s="85"/>
      <c r="H18" s="85"/>
      <c r="I18" s="85"/>
      <c r="J18" s="85"/>
      <c r="K18" s="84"/>
      <c r="L18" s="86"/>
      <c r="M18" s="84"/>
    </row>
    <row r="19" spans="1:13" ht="20.100000000000001" customHeight="1">
      <c r="A19" s="82"/>
      <c r="B19" s="83"/>
      <c r="C19" s="84"/>
      <c r="D19" s="85"/>
      <c r="E19" s="85"/>
      <c r="F19" s="85"/>
      <c r="G19" s="85"/>
      <c r="H19" s="85"/>
      <c r="I19" s="85"/>
      <c r="J19" s="85"/>
      <c r="K19" s="84"/>
      <c r="L19" s="86"/>
      <c r="M19" s="84"/>
    </row>
    <row r="20" spans="1:13" ht="20.100000000000001" customHeight="1">
      <c r="A20" s="82"/>
      <c r="B20" s="83"/>
      <c r="C20" s="84"/>
      <c r="D20" s="85"/>
      <c r="E20" s="85"/>
      <c r="F20" s="85"/>
      <c r="G20" s="85"/>
      <c r="H20" s="85"/>
      <c r="I20" s="85"/>
      <c r="J20" s="85"/>
      <c r="K20" s="84"/>
      <c r="L20" s="86"/>
      <c r="M20" s="84"/>
    </row>
    <row r="21" spans="1:13" ht="20.100000000000001" customHeight="1">
      <c r="A21" s="82"/>
      <c r="B21" s="83"/>
      <c r="C21" s="84"/>
      <c r="D21" s="85"/>
      <c r="E21" s="85"/>
      <c r="F21" s="85"/>
      <c r="G21" s="85"/>
      <c r="H21" s="85"/>
      <c r="I21" s="85"/>
      <c r="J21" s="85"/>
      <c r="K21" s="84"/>
      <c r="L21" s="86"/>
      <c r="M21" s="84"/>
    </row>
    <row r="22" spans="1:13" ht="20.100000000000001" hidden="1" customHeight="1">
      <c r="A22" s="82"/>
      <c r="B22" s="83"/>
      <c r="C22" s="84"/>
      <c r="D22" s="85"/>
      <c r="E22" s="85"/>
      <c r="F22" s="85"/>
      <c r="G22" s="85"/>
      <c r="H22" s="85"/>
      <c r="I22" s="85"/>
      <c r="J22" s="85"/>
      <c r="K22" s="84"/>
      <c r="L22" s="86"/>
      <c r="M22" s="84"/>
    </row>
    <row r="23" spans="1:13" ht="20.100000000000001" hidden="1" customHeight="1">
      <c r="A23" s="82"/>
      <c r="B23" s="83"/>
      <c r="C23" s="84"/>
      <c r="D23" s="85"/>
      <c r="E23" s="85"/>
      <c r="F23" s="85"/>
      <c r="G23" s="85"/>
      <c r="H23" s="85"/>
      <c r="I23" s="85"/>
      <c r="J23" s="85"/>
      <c r="K23" s="84"/>
      <c r="L23" s="86"/>
      <c r="M23" s="84"/>
    </row>
    <row r="24" spans="1:13" ht="20.100000000000001" hidden="1" customHeight="1">
      <c r="A24" s="82"/>
      <c r="B24" s="83"/>
      <c r="C24" s="84"/>
      <c r="D24" s="85"/>
      <c r="E24" s="85"/>
      <c r="F24" s="85"/>
      <c r="G24" s="85"/>
      <c r="H24" s="85"/>
      <c r="I24" s="85"/>
      <c r="J24" s="85"/>
      <c r="K24" s="84"/>
      <c r="L24" s="86"/>
      <c r="M24" s="84"/>
    </row>
    <row r="25" spans="1:13" ht="20.100000000000001" customHeight="1">
      <c r="A25" s="82"/>
      <c r="B25" s="83"/>
      <c r="C25" s="84"/>
      <c r="D25" s="85"/>
      <c r="E25" s="85"/>
      <c r="F25" s="85"/>
      <c r="G25" s="85"/>
      <c r="H25" s="85"/>
      <c r="I25" s="85"/>
      <c r="J25" s="85"/>
      <c r="K25" s="84"/>
      <c r="L25" s="86"/>
      <c r="M25" s="84"/>
    </row>
    <row r="26" spans="1:13" ht="20.100000000000001" customHeight="1">
      <c r="A26" s="82"/>
      <c r="B26" s="83"/>
      <c r="C26" s="84"/>
      <c r="D26" s="85"/>
      <c r="E26" s="85"/>
      <c r="F26" s="85"/>
      <c r="G26" s="85"/>
      <c r="H26" s="85"/>
      <c r="I26" s="85"/>
      <c r="J26" s="85"/>
      <c r="K26" s="84"/>
      <c r="L26" s="86"/>
      <c r="M26" s="84"/>
    </row>
    <row r="27" spans="1:13" ht="20.100000000000001" hidden="1" customHeight="1">
      <c r="A27" s="82"/>
      <c r="B27" s="83"/>
      <c r="C27" s="84"/>
      <c r="D27" s="85"/>
      <c r="E27" s="85"/>
      <c r="F27" s="85"/>
      <c r="G27" s="85"/>
      <c r="H27" s="85"/>
      <c r="I27" s="85"/>
      <c r="J27" s="85"/>
      <c r="K27" s="84"/>
      <c r="L27" s="86"/>
      <c r="M27" s="84"/>
    </row>
    <row r="28" spans="1:13" ht="20.100000000000001" hidden="1" customHeight="1">
      <c r="A28" s="82"/>
      <c r="B28" s="83"/>
      <c r="C28" s="84"/>
      <c r="D28" s="85"/>
      <c r="E28" s="85"/>
      <c r="F28" s="85"/>
      <c r="G28" s="85"/>
      <c r="H28" s="85"/>
      <c r="I28" s="85"/>
      <c r="J28" s="85"/>
      <c r="K28" s="84"/>
      <c r="L28" s="86"/>
      <c r="M28" s="84"/>
    </row>
    <row r="29" spans="1:13" ht="20.100000000000001" hidden="1" customHeight="1">
      <c r="A29" s="82"/>
      <c r="B29" s="83"/>
      <c r="C29" s="84"/>
      <c r="D29" s="85"/>
      <c r="E29" s="85"/>
      <c r="F29" s="85"/>
      <c r="G29" s="85"/>
      <c r="H29" s="85"/>
      <c r="I29" s="85"/>
      <c r="J29" s="85"/>
      <c r="K29" s="84"/>
      <c r="L29" s="86"/>
      <c r="M29" s="84"/>
    </row>
    <row r="30" spans="1:13" ht="20.100000000000001" hidden="1" customHeight="1">
      <c r="A30" s="82"/>
      <c r="B30" s="83"/>
      <c r="C30" s="84"/>
      <c r="D30" s="85"/>
      <c r="E30" s="85"/>
      <c r="F30" s="85"/>
      <c r="G30" s="85"/>
      <c r="H30" s="85"/>
      <c r="I30" s="85"/>
      <c r="J30" s="85"/>
      <c r="K30" s="84"/>
      <c r="L30" s="86"/>
      <c r="M30" s="84"/>
    </row>
    <row r="31" spans="1:13" ht="20.100000000000001" hidden="1" customHeight="1">
      <c r="A31" s="82"/>
      <c r="B31" s="83"/>
      <c r="C31" s="84"/>
      <c r="D31" s="85"/>
      <c r="E31" s="85"/>
      <c r="F31" s="85"/>
      <c r="G31" s="85"/>
      <c r="H31" s="85"/>
      <c r="I31" s="85"/>
      <c r="J31" s="85"/>
      <c r="K31" s="84"/>
      <c r="L31" s="86"/>
      <c r="M31" s="84"/>
    </row>
    <row r="32" spans="1:13" ht="20.100000000000001" hidden="1" customHeight="1">
      <c r="A32" s="82"/>
      <c r="B32" s="83"/>
      <c r="C32" s="84"/>
      <c r="D32" s="85"/>
      <c r="E32" s="85"/>
      <c r="F32" s="85"/>
      <c r="G32" s="85"/>
      <c r="H32" s="85"/>
      <c r="I32" s="85"/>
      <c r="J32" s="85"/>
      <c r="K32" s="84"/>
      <c r="L32" s="86"/>
      <c r="M32" s="84"/>
    </row>
    <row r="33" spans="1:14" ht="20.100000000000001" hidden="1" customHeight="1">
      <c r="A33" s="82"/>
      <c r="B33" s="83"/>
      <c r="C33" s="84"/>
      <c r="D33" s="85"/>
      <c r="E33" s="85"/>
      <c r="F33" s="85"/>
      <c r="G33" s="85"/>
      <c r="H33" s="85"/>
      <c r="I33" s="85"/>
      <c r="J33" s="85"/>
      <c r="K33" s="84"/>
      <c r="L33" s="86"/>
      <c r="M33" s="84"/>
    </row>
    <row r="34" spans="1:14" ht="20.100000000000001" hidden="1" customHeight="1">
      <c r="A34" s="82"/>
      <c r="B34" s="83"/>
      <c r="C34" s="84"/>
      <c r="D34" s="85"/>
      <c r="E34" s="85"/>
      <c r="F34" s="85"/>
      <c r="G34" s="85"/>
      <c r="H34" s="85"/>
      <c r="I34" s="85"/>
      <c r="J34" s="85"/>
      <c r="K34" s="84"/>
      <c r="L34" s="86"/>
      <c r="M34" s="84"/>
    </row>
    <row r="35" spans="1:14" ht="20.100000000000001" hidden="1" customHeight="1">
      <c r="A35" s="82"/>
      <c r="B35" s="83"/>
      <c r="C35" s="84"/>
      <c r="D35" s="85"/>
      <c r="E35" s="85"/>
      <c r="F35" s="85"/>
      <c r="G35" s="85"/>
      <c r="H35" s="85"/>
      <c r="I35" s="85"/>
      <c r="J35" s="85"/>
      <c r="K35" s="84"/>
      <c r="L35" s="86"/>
      <c r="M35" s="84"/>
    </row>
    <row r="36" spans="1:14" ht="20.100000000000001" hidden="1" customHeight="1">
      <c r="A36" s="82"/>
      <c r="B36" s="83"/>
      <c r="C36" s="84"/>
      <c r="D36" s="85"/>
      <c r="E36" s="85"/>
      <c r="F36" s="85"/>
      <c r="G36" s="85"/>
      <c r="H36" s="85"/>
      <c r="I36" s="85"/>
      <c r="J36" s="85"/>
      <c r="K36" s="84"/>
      <c r="L36" s="86"/>
      <c r="M36" s="84"/>
    </row>
    <row r="37" spans="1:14" ht="20.100000000000001" hidden="1" customHeight="1">
      <c r="A37" s="82"/>
      <c r="B37" s="83"/>
      <c r="C37" s="84"/>
      <c r="D37" s="85"/>
      <c r="E37" s="85"/>
      <c r="F37" s="85"/>
      <c r="G37" s="85"/>
      <c r="H37" s="85"/>
      <c r="I37" s="85"/>
      <c r="J37" s="85"/>
      <c r="K37" s="84"/>
      <c r="L37" s="86"/>
      <c r="M37" s="84"/>
    </row>
    <row r="38" spans="1:14" ht="20.100000000000001" hidden="1" customHeight="1">
      <c r="A38" s="82"/>
      <c r="B38" s="83"/>
      <c r="C38" s="84"/>
      <c r="D38" s="85"/>
      <c r="E38" s="85"/>
      <c r="F38" s="85"/>
      <c r="G38" s="85"/>
      <c r="H38" s="85"/>
      <c r="I38" s="85"/>
      <c r="J38" s="85"/>
      <c r="K38" s="84"/>
      <c r="L38" s="86"/>
      <c r="M38" s="84"/>
    </row>
    <row r="39" spans="1:14" ht="20.100000000000001" hidden="1" customHeight="1">
      <c r="A39" s="82"/>
      <c r="B39" s="83"/>
      <c r="C39" s="84"/>
      <c r="D39" s="85"/>
      <c r="E39" s="85"/>
      <c r="F39" s="85"/>
      <c r="G39" s="85"/>
      <c r="H39" s="85"/>
      <c r="I39" s="85"/>
      <c r="J39" s="85"/>
      <c r="K39" s="84"/>
      <c r="L39" s="86"/>
      <c r="M39" s="84"/>
    </row>
    <row r="40" spans="1:14" ht="20.100000000000001" hidden="1" customHeight="1">
      <c r="A40" s="82"/>
      <c r="B40" s="83"/>
      <c r="C40" s="84"/>
      <c r="D40" s="85"/>
      <c r="E40" s="85"/>
      <c r="F40" s="85"/>
      <c r="G40" s="85"/>
      <c r="H40" s="85"/>
      <c r="I40" s="85"/>
      <c r="J40" s="85"/>
      <c r="K40" s="84"/>
      <c r="L40" s="86"/>
      <c r="M40" s="84"/>
    </row>
    <row r="41" spans="1:14" ht="23.1" hidden="1" customHeight="1">
      <c r="A41" s="82"/>
      <c r="B41" s="83"/>
      <c r="C41" s="84"/>
      <c r="D41" s="85"/>
      <c r="E41" s="85"/>
      <c r="F41" s="85"/>
      <c r="G41" s="85"/>
      <c r="H41" s="85"/>
      <c r="I41" s="85"/>
      <c r="J41" s="85"/>
      <c r="K41" s="84"/>
      <c r="L41" s="86"/>
      <c r="M41" s="84"/>
    </row>
    <row r="42" spans="1:14" s="75" customFormat="1" ht="27" customHeight="1">
      <c r="A42" s="306" t="s">
        <v>277</v>
      </c>
      <c r="B42" s="306"/>
      <c r="C42" s="306"/>
      <c r="D42" s="306"/>
      <c r="E42" s="306"/>
      <c r="F42" s="306"/>
      <c r="G42" s="306"/>
      <c r="H42" s="306"/>
      <c r="I42" s="306"/>
      <c r="J42" s="306"/>
      <c r="K42" s="306"/>
      <c r="L42" s="306"/>
      <c r="M42" s="306"/>
      <c r="N42" s="87"/>
    </row>
    <row r="44" spans="1:14" ht="37.200000000000003">
      <c r="B44" s="134" t="s">
        <v>269</v>
      </c>
      <c r="C44" s="135" t="s">
        <v>70</v>
      </c>
      <c r="D44" s="136" t="s">
        <v>270</v>
      </c>
      <c r="E44" s="137" t="s">
        <v>282</v>
      </c>
      <c r="F44" s="138" t="s">
        <v>77</v>
      </c>
      <c r="G44" s="138" t="s">
        <v>78</v>
      </c>
      <c r="H44" s="138" t="s">
        <v>79</v>
      </c>
      <c r="I44" s="138" t="s">
        <v>271</v>
      </c>
      <c r="J44" s="138" t="s">
        <v>272</v>
      </c>
      <c r="K44" s="139" t="s">
        <v>273</v>
      </c>
    </row>
    <row r="45" spans="1:14">
      <c r="B45" s="140">
        <v>1</v>
      </c>
      <c r="C45" s="141" t="s">
        <v>274</v>
      </c>
      <c r="D45" s="230">
        <v>38000</v>
      </c>
      <c r="E45" s="228">
        <f>K45-D45</f>
        <v>5000</v>
      </c>
      <c r="F45" s="144">
        <f>SUMIF($B$9:$B$41,B45,$F$9:$F$41)</f>
        <v>43000</v>
      </c>
      <c r="G45" s="147"/>
      <c r="H45" s="144">
        <f>SUMIF($B$9:$B$41,B45,$H$9:$H$41)</f>
        <v>0</v>
      </c>
      <c r="I45" s="147"/>
      <c r="J45" s="147"/>
      <c r="K45" s="142">
        <f>SUM(F45,G45,H45)</f>
        <v>43000</v>
      </c>
    </row>
    <row r="46" spans="1:14">
      <c r="B46" s="140">
        <v>2</v>
      </c>
      <c r="C46" s="141" t="s">
        <v>278</v>
      </c>
      <c r="D46" s="230">
        <v>0</v>
      </c>
      <c r="E46" s="228">
        <f t="shared" ref="E46:E50" si="1">K46-D46</f>
        <v>0</v>
      </c>
      <c r="F46" s="144">
        <f t="shared" ref="F46:F50" si="2">SUMIF($B$9:$B$41,B46,$F$9:$F$41)</f>
        <v>0</v>
      </c>
      <c r="G46" s="144">
        <f t="shared" ref="G46:G49" si="3">SUMIF($B$9:$B$41,B46,$G$9:$G$41)</f>
        <v>0</v>
      </c>
      <c r="H46" s="144">
        <f t="shared" ref="H46:H50" si="4">SUMIF($B$9:$B$41,B46,$H$9:$H$41)</f>
        <v>0</v>
      </c>
      <c r="I46" s="147"/>
      <c r="J46" s="147"/>
      <c r="K46" s="142">
        <f t="shared" ref="K46:K50" si="5">SUM(F46,G46,H46)</f>
        <v>0</v>
      </c>
    </row>
    <row r="47" spans="1:14">
      <c r="B47" s="140">
        <v>3</v>
      </c>
      <c r="C47" s="141" t="s">
        <v>279</v>
      </c>
      <c r="D47" s="230">
        <v>332000</v>
      </c>
      <c r="E47" s="228">
        <f t="shared" si="1"/>
        <v>3640</v>
      </c>
      <c r="F47" s="144">
        <f t="shared" si="2"/>
        <v>320000</v>
      </c>
      <c r="G47" s="144">
        <f t="shared" si="3"/>
        <v>0</v>
      </c>
      <c r="H47" s="144">
        <f t="shared" si="4"/>
        <v>15640</v>
      </c>
      <c r="I47" s="147"/>
      <c r="J47" s="147"/>
      <c r="K47" s="142">
        <f t="shared" si="5"/>
        <v>335640</v>
      </c>
    </row>
    <row r="48" spans="1:14">
      <c r="B48" s="140">
        <v>4</v>
      </c>
      <c r="C48" s="141" t="s">
        <v>280</v>
      </c>
      <c r="D48" s="231">
        <v>0</v>
      </c>
      <c r="E48" s="229">
        <f t="shared" si="1"/>
        <v>0</v>
      </c>
      <c r="F48" s="147">
        <f t="shared" si="2"/>
        <v>0</v>
      </c>
      <c r="G48" s="147">
        <f t="shared" si="3"/>
        <v>0</v>
      </c>
      <c r="H48" s="147">
        <f t="shared" si="4"/>
        <v>0</v>
      </c>
      <c r="I48" s="147"/>
      <c r="J48" s="147"/>
      <c r="K48" s="142">
        <f t="shared" si="5"/>
        <v>0</v>
      </c>
    </row>
    <row r="49" spans="2:11">
      <c r="B49" s="140">
        <v>5</v>
      </c>
      <c r="C49" s="141" t="s">
        <v>281</v>
      </c>
      <c r="D49" s="230"/>
      <c r="E49" s="228">
        <f t="shared" si="1"/>
        <v>0</v>
      </c>
      <c r="F49" s="144">
        <f t="shared" si="2"/>
        <v>0</v>
      </c>
      <c r="G49" s="144">
        <f t="shared" si="3"/>
        <v>0</v>
      </c>
      <c r="H49" s="144">
        <f t="shared" si="4"/>
        <v>0</v>
      </c>
      <c r="I49" s="147"/>
      <c r="J49" s="147"/>
      <c r="K49" s="142">
        <f t="shared" si="5"/>
        <v>0</v>
      </c>
    </row>
    <row r="50" spans="2:11">
      <c r="B50" s="140">
        <v>6</v>
      </c>
      <c r="C50" s="141" t="s">
        <v>275</v>
      </c>
      <c r="D50" s="230">
        <v>50000</v>
      </c>
      <c r="E50" s="228">
        <f t="shared" si="1"/>
        <v>6000</v>
      </c>
      <c r="F50" s="144">
        <f t="shared" si="2"/>
        <v>56000</v>
      </c>
      <c r="G50" s="147"/>
      <c r="H50" s="144">
        <f t="shared" si="4"/>
        <v>0</v>
      </c>
      <c r="I50" s="147"/>
      <c r="J50" s="147"/>
      <c r="K50" s="142">
        <f t="shared" si="5"/>
        <v>56000</v>
      </c>
    </row>
    <row r="51" spans="2:11">
      <c r="B51" s="140">
        <v>7</v>
      </c>
      <c r="C51" s="141" t="s">
        <v>276</v>
      </c>
      <c r="D51" s="230">
        <v>38000</v>
      </c>
      <c r="E51" s="228">
        <f>K51-D51</f>
        <v>38080</v>
      </c>
      <c r="F51" s="148"/>
      <c r="G51" s="149"/>
      <c r="H51" s="149"/>
      <c r="I51" s="144">
        <f>SUMIF($B$9:$B$41,B51,$I$9:$I$41)</f>
        <v>76080</v>
      </c>
      <c r="J51" s="147">
        <f>SUMIF($B$9:$B$41,B51,$J$9:$J$41)</f>
        <v>38000</v>
      </c>
      <c r="K51" s="142">
        <f>SUM(I51)</f>
        <v>76080</v>
      </c>
    </row>
    <row r="52" spans="2:11">
      <c r="B52" s="145"/>
      <c r="C52" s="146" t="s">
        <v>38</v>
      </c>
      <c r="D52" s="142">
        <f>SUM(D45:D51)</f>
        <v>458000</v>
      </c>
      <c r="E52" s="143">
        <f>SUM(E45:E51)</f>
        <v>52720</v>
      </c>
      <c r="F52" s="144">
        <f>SUM(F45:F50)</f>
        <v>419000</v>
      </c>
      <c r="G52" s="144">
        <f>SUM(G45:G50)</f>
        <v>0</v>
      </c>
      <c r="H52" s="144">
        <f>SUM(H45:H50)</f>
        <v>15640</v>
      </c>
      <c r="I52" s="144">
        <f>SUM(I51)</f>
        <v>76080</v>
      </c>
      <c r="J52" s="147"/>
      <c r="K52" s="142">
        <f>SUM(K45:K51)</f>
        <v>510720</v>
      </c>
    </row>
    <row r="53" spans="2:11">
      <c r="E53" s="76" t="s">
        <v>283</v>
      </c>
    </row>
    <row r="54" spans="2:11">
      <c r="E54" s="76" t="s">
        <v>284</v>
      </c>
    </row>
  </sheetData>
  <mergeCells count="12">
    <mergeCell ref="A5:M5"/>
    <mergeCell ref="F8:I8"/>
    <mergeCell ref="A42:M42"/>
    <mergeCell ref="A8:A9"/>
    <mergeCell ref="B8:B9"/>
    <mergeCell ref="C8:C9"/>
    <mergeCell ref="D8:D9"/>
    <mergeCell ref="E8:E9"/>
    <mergeCell ref="J8:J9"/>
    <mergeCell ref="K8:K9"/>
    <mergeCell ref="L8:L9"/>
    <mergeCell ref="M8:M9"/>
  </mergeCells>
  <phoneticPr fontId="40"/>
  <printOptions horizontalCentered="1"/>
  <pageMargins left="0.55486111111111103" right="0.55486111111111103" top="0.80277777777777803" bottom="0.80277777777777803" header="0.5" footer="0.5"/>
  <pageSetup paperSize="9" scale="91" fitToHeight="0" orientation="landscape" r:id="rId1"/>
  <rowBreaks count="1" manualBreakCount="1">
    <brk id="42" max="1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36B3-4625-4237-BA1D-C1492333B166}">
  <sheetPr>
    <tabColor rgb="FFFFC000"/>
    <pageSetUpPr fitToPage="1"/>
  </sheetPr>
  <dimension ref="A2:L42"/>
  <sheetViews>
    <sheetView view="pageBreakPreview" zoomScale="80" zoomScaleNormal="100" workbookViewId="0">
      <selection activeCell="M8" sqref="M8"/>
    </sheetView>
  </sheetViews>
  <sheetFormatPr defaultColWidth="9" defaultRowHeight="18"/>
  <cols>
    <col min="1" max="1" width="16" style="168" customWidth="1"/>
    <col min="2" max="2" width="10.69921875" style="168" customWidth="1"/>
    <col min="3" max="3" width="5.19921875" style="168" customWidth="1"/>
    <col min="4" max="4" width="11.09765625" style="168" customWidth="1"/>
    <col min="5" max="5" width="5.69921875" style="168" customWidth="1"/>
    <col min="6" max="6" width="9" style="168" customWidth="1"/>
    <col min="7" max="7" width="14" style="168" customWidth="1"/>
    <col min="8" max="9" width="9" style="168"/>
    <col min="10" max="10" width="8.59765625" style="168" customWidth="1"/>
    <col min="11" max="11" width="11.8984375" style="168" customWidth="1"/>
    <col min="12" max="12" width="13.3984375" style="168" customWidth="1"/>
    <col min="13" max="16384" width="9" style="168"/>
  </cols>
  <sheetData>
    <row r="2" spans="1:12" ht="26.4">
      <c r="A2" s="312" t="s">
        <v>322</v>
      </c>
      <c r="B2" s="312"/>
      <c r="C2" s="312"/>
      <c r="D2" s="312"/>
      <c r="E2" s="312"/>
      <c r="F2" s="312"/>
      <c r="G2" s="312"/>
      <c r="H2" s="312"/>
      <c r="I2" s="312"/>
      <c r="J2" s="312"/>
      <c r="K2" s="312"/>
      <c r="L2" s="312"/>
    </row>
    <row r="3" spans="1:12" ht="26.4">
      <c r="D3" s="169"/>
      <c r="E3" s="169"/>
    </row>
    <row r="4" spans="1:12" ht="18.75" customHeight="1">
      <c r="A4" s="170" t="s">
        <v>88</v>
      </c>
      <c r="B4" s="313" t="str">
        <f>実施状況報告書!O12</f>
        <v>○○活動組織</v>
      </c>
      <c r="C4" s="313"/>
      <c r="D4" s="313"/>
      <c r="E4" s="313"/>
    </row>
    <row r="5" spans="1:12" ht="26.4">
      <c r="D5" s="169"/>
      <c r="E5" s="169"/>
      <c r="K5" s="171" t="s">
        <v>323</v>
      </c>
      <c r="L5" s="167"/>
    </row>
    <row r="6" spans="1:12" ht="18.600000000000001" thickBot="1"/>
    <row r="7" spans="1:12" ht="32.25" customHeight="1" thickBot="1">
      <c r="A7" s="172" t="s">
        <v>324</v>
      </c>
      <c r="B7" s="314"/>
      <c r="C7" s="315"/>
      <c r="D7" s="315"/>
      <c r="E7" s="315"/>
      <c r="F7" s="316"/>
      <c r="G7" s="173" t="s">
        <v>325</v>
      </c>
      <c r="H7" s="317"/>
      <c r="I7" s="315"/>
      <c r="J7" s="315"/>
      <c r="K7" s="315"/>
      <c r="L7" s="318"/>
    </row>
    <row r="8" spans="1:12" ht="30" customHeight="1" thickBot="1">
      <c r="A8" s="174" t="s">
        <v>326</v>
      </c>
      <c r="B8" s="319"/>
      <c r="C8" s="320"/>
      <c r="D8" s="320"/>
      <c r="E8" s="320"/>
      <c r="F8" s="321"/>
      <c r="G8" s="175" t="s">
        <v>327</v>
      </c>
      <c r="H8" s="317"/>
      <c r="I8" s="315"/>
      <c r="J8" s="315"/>
      <c r="K8" s="315"/>
      <c r="L8" s="318"/>
    </row>
    <row r="9" spans="1:12" ht="18.600000000000001" hidden="1" thickBot="1">
      <c r="A9" s="176" t="s">
        <v>328</v>
      </c>
      <c r="B9" s="177"/>
      <c r="C9" s="177"/>
      <c r="D9" s="177"/>
      <c r="E9" s="177"/>
      <c r="F9" s="177"/>
      <c r="G9" s="177"/>
      <c r="H9" s="177"/>
      <c r="I9" s="177"/>
      <c r="J9" s="177"/>
      <c r="K9" s="177"/>
      <c r="L9" s="178"/>
    </row>
    <row r="10" spans="1:12" ht="18.600000000000001" hidden="1" thickBot="1">
      <c r="A10" s="179" t="s">
        <v>329</v>
      </c>
      <c r="L10" s="180"/>
    </row>
    <row r="11" spans="1:12" ht="18.600000000000001" hidden="1" thickBot="1">
      <c r="A11" s="179" t="s">
        <v>330</v>
      </c>
      <c r="L11" s="180"/>
    </row>
    <row r="12" spans="1:12" ht="18.600000000000001" hidden="1" thickBot="1">
      <c r="A12" s="181"/>
      <c r="B12" s="182"/>
      <c r="C12" s="182"/>
      <c r="D12" s="182"/>
      <c r="E12" s="182"/>
      <c r="F12" s="182"/>
      <c r="G12" s="182"/>
      <c r="H12" s="182"/>
      <c r="I12" s="182"/>
      <c r="J12" s="182"/>
      <c r="K12" s="182"/>
      <c r="L12" s="183"/>
    </row>
    <row r="13" spans="1:12">
      <c r="A13" s="176"/>
      <c r="B13" s="177"/>
      <c r="C13" s="177"/>
      <c r="D13" s="177"/>
      <c r="E13" s="177"/>
      <c r="F13" s="177"/>
      <c r="G13" s="177"/>
      <c r="H13" s="177"/>
      <c r="I13" s="177"/>
      <c r="J13" s="177"/>
      <c r="K13" s="177"/>
      <c r="L13" s="178"/>
    </row>
    <row r="14" spans="1:12" ht="28.8">
      <c r="A14" s="184" t="s">
        <v>331</v>
      </c>
      <c r="L14" s="180"/>
    </row>
    <row r="15" spans="1:12" ht="33.75" customHeight="1">
      <c r="A15" s="179"/>
      <c r="L15" s="180"/>
    </row>
    <row r="16" spans="1:12" ht="33.75" customHeight="1">
      <c r="A16" s="185"/>
      <c r="B16" s="211" t="s">
        <v>356</v>
      </c>
      <c r="C16" s="212"/>
      <c r="E16" s="186"/>
      <c r="F16" s="186"/>
      <c r="G16" s="186"/>
      <c r="H16" s="186"/>
      <c r="I16" s="186"/>
      <c r="J16" s="186"/>
      <c r="K16" s="186"/>
      <c r="L16" s="187"/>
    </row>
    <row r="17" spans="1:12" ht="33.75" customHeight="1">
      <c r="A17" s="185"/>
      <c r="B17" s="213" t="s">
        <v>359</v>
      </c>
      <c r="C17" s="214"/>
      <c r="E17" s="186"/>
      <c r="F17" s="186"/>
      <c r="G17" s="186"/>
      <c r="H17" s="186"/>
      <c r="I17" s="186"/>
      <c r="J17" s="186"/>
      <c r="K17" s="186"/>
      <c r="L17" s="187"/>
    </row>
    <row r="18" spans="1:12" ht="33.75" customHeight="1">
      <c r="A18" s="185"/>
      <c r="B18" s="214" t="s">
        <v>357</v>
      </c>
      <c r="C18" s="213" t="s">
        <v>358</v>
      </c>
      <c r="D18" s="186"/>
      <c r="E18" s="186"/>
      <c r="F18" s="186"/>
      <c r="G18" s="186"/>
      <c r="H18" s="186"/>
      <c r="I18" s="186"/>
      <c r="J18" s="186"/>
      <c r="K18" s="186"/>
      <c r="L18" s="187"/>
    </row>
    <row r="19" spans="1:12" ht="33.75" customHeight="1">
      <c r="A19" s="185"/>
      <c r="B19" s="186"/>
      <c r="C19" s="186"/>
      <c r="D19" s="186"/>
      <c r="E19" s="186"/>
      <c r="F19" s="186"/>
      <c r="G19" s="186"/>
      <c r="H19" s="186"/>
      <c r="I19" s="186"/>
      <c r="J19" s="186"/>
      <c r="K19" s="186"/>
      <c r="L19" s="187"/>
    </row>
    <row r="20" spans="1:12" ht="33.75" customHeight="1">
      <c r="A20" s="185"/>
      <c r="B20" s="186"/>
      <c r="C20" s="186"/>
      <c r="D20" s="186"/>
      <c r="E20" s="186"/>
      <c r="F20" s="186"/>
      <c r="G20" s="186"/>
      <c r="H20" s="186"/>
      <c r="I20" s="186"/>
      <c r="J20" s="186"/>
      <c r="K20" s="186"/>
      <c r="L20" s="187"/>
    </row>
    <row r="21" spans="1:12" ht="33.75" customHeight="1">
      <c r="A21" s="185"/>
      <c r="B21" s="186"/>
      <c r="C21" s="186"/>
      <c r="D21" s="186"/>
      <c r="E21" s="186"/>
      <c r="F21" s="186"/>
      <c r="G21" s="186"/>
      <c r="H21" s="186"/>
      <c r="I21" s="186"/>
      <c r="J21" s="186"/>
      <c r="K21" s="186"/>
      <c r="L21" s="187"/>
    </row>
    <row r="22" spans="1:12" ht="33.75" customHeight="1">
      <c r="A22" s="185"/>
      <c r="B22" s="186"/>
      <c r="C22" s="186"/>
      <c r="D22" s="186"/>
      <c r="E22" s="186"/>
      <c r="F22" s="186"/>
      <c r="G22" s="186"/>
      <c r="H22" s="186"/>
      <c r="I22" s="186"/>
      <c r="J22" s="186"/>
      <c r="K22" s="186"/>
      <c r="L22" s="187"/>
    </row>
    <row r="23" spans="1:12" ht="33.75" customHeight="1">
      <c r="A23" s="185"/>
      <c r="B23" s="186"/>
      <c r="C23" s="186"/>
      <c r="D23" s="186"/>
      <c r="E23" s="186"/>
      <c r="F23" s="186"/>
      <c r="G23" s="186"/>
      <c r="H23" s="186"/>
      <c r="I23" s="186"/>
      <c r="J23" s="186"/>
      <c r="K23" s="186"/>
      <c r="L23" s="187"/>
    </row>
    <row r="24" spans="1:12" ht="33.75" customHeight="1">
      <c r="A24" s="185"/>
      <c r="B24" s="186"/>
      <c r="C24" s="186"/>
      <c r="D24" s="186"/>
      <c r="E24" s="186"/>
      <c r="F24" s="186"/>
      <c r="G24" s="186"/>
      <c r="H24" s="186"/>
      <c r="I24" s="186"/>
      <c r="J24" s="186"/>
      <c r="K24" s="186"/>
      <c r="L24" s="187"/>
    </row>
    <row r="25" spans="1:12" ht="33.75" customHeight="1">
      <c r="A25" s="185"/>
      <c r="B25" s="186"/>
      <c r="C25" s="186"/>
      <c r="D25" s="186"/>
      <c r="E25" s="186"/>
      <c r="F25" s="186"/>
      <c r="G25" s="186"/>
      <c r="H25" s="186"/>
      <c r="I25" s="186"/>
      <c r="J25" s="186"/>
      <c r="K25" s="186"/>
      <c r="L25" s="187"/>
    </row>
    <row r="26" spans="1:12" ht="33.75" customHeight="1">
      <c r="A26" s="185"/>
      <c r="B26" s="186"/>
      <c r="C26" s="186"/>
      <c r="D26" s="186"/>
      <c r="E26" s="186"/>
      <c r="F26" s="186"/>
      <c r="G26" s="186"/>
      <c r="H26" s="186"/>
      <c r="I26" s="186"/>
      <c r="J26" s="186"/>
      <c r="K26" s="186"/>
      <c r="L26" s="187"/>
    </row>
    <row r="27" spans="1:12" ht="33.75" customHeight="1">
      <c r="A27" s="185"/>
      <c r="B27" s="186"/>
      <c r="C27" s="186"/>
      <c r="D27" s="186"/>
      <c r="E27" s="186"/>
      <c r="F27" s="186"/>
      <c r="G27" s="186"/>
      <c r="H27" s="186"/>
      <c r="I27" s="186"/>
      <c r="J27" s="186"/>
      <c r="K27" s="186"/>
      <c r="L27" s="187"/>
    </row>
    <row r="28" spans="1:12" ht="33.75" customHeight="1" thickBot="1">
      <c r="A28" s="185"/>
      <c r="B28" s="186"/>
      <c r="C28" s="186"/>
      <c r="D28" s="186"/>
      <c r="E28" s="186"/>
      <c r="F28" s="186"/>
      <c r="G28" s="186"/>
      <c r="H28" s="186"/>
      <c r="I28" s="186"/>
      <c r="J28" s="186"/>
      <c r="K28" s="186"/>
      <c r="L28" s="187"/>
    </row>
    <row r="29" spans="1:12">
      <c r="A29" s="176"/>
      <c r="B29" s="177"/>
      <c r="C29" s="177"/>
      <c r="D29" s="177"/>
      <c r="E29" s="177"/>
      <c r="F29" s="177"/>
      <c r="G29" s="177"/>
      <c r="H29" s="177"/>
      <c r="I29" s="177"/>
      <c r="J29" s="177"/>
      <c r="K29" s="177"/>
      <c r="L29" s="178"/>
    </row>
    <row r="30" spans="1:12" ht="33.75" customHeight="1">
      <c r="A30" s="310" t="s">
        <v>332</v>
      </c>
      <c r="B30" s="311"/>
      <c r="L30" s="180"/>
    </row>
    <row r="31" spans="1:12" ht="33.75" customHeight="1">
      <c r="A31" s="188"/>
      <c r="L31" s="180"/>
    </row>
    <row r="32" spans="1:12" ht="33.75" customHeight="1">
      <c r="A32" s="188"/>
      <c r="L32" s="180"/>
    </row>
    <row r="33" spans="1:12" ht="33.75" customHeight="1">
      <c r="A33" s="188"/>
      <c r="L33" s="180"/>
    </row>
    <row r="34" spans="1:12" ht="33.75" customHeight="1">
      <c r="A34" s="188"/>
      <c r="L34" s="180"/>
    </row>
    <row r="35" spans="1:12" ht="33.75" customHeight="1">
      <c r="A35" s="188"/>
      <c r="L35" s="180"/>
    </row>
    <row r="36" spans="1:12" ht="33.75" customHeight="1">
      <c r="A36" s="188"/>
      <c r="L36" s="180"/>
    </row>
    <row r="37" spans="1:12" ht="33.75" customHeight="1">
      <c r="A37" s="188"/>
      <c r="L37" s="180"/>
    </row>
    <row r="38" spans="1:12" ht="33.75" customHeight="1">
      <c r="A38" s="188"/>
      <c r="L38" s="180"/>
    </row>
    <row r="39" spans="1:12" ht="33.75" customHeight="1">
      <c r="A39" s="188"/>
      <c r="L39" s="180"/>
    </row>
    <row r="40" spans="1:12" ht="33.75" customHeight="1">
      <c r="A40" s="188"/>
      <c r="L40" s="180"/>
    </row>
    <row r="41" spans="1:12" ht="33.75" customHeight="1">
      <c r="A41" s="189"/>
      <c r="L41" s="180"/>
    </row>
    <row r="42" spans="1:12" ht="18.600000000000001" thickBot="1">
      <c r="A42" s="181"/>
      <c r="B42" s="182"/>
      <c r="C42" s="182"/>
      <c r="D42" s="182"/>
      <c r="E42" s="182"/>
      <c r="F42" s="182"/>
      <c r="G42" s="182"/>
      <c r="H42" s="182"/>
      <c r="I42" s="182"/>
      <c r="J42" s="182"/>
      <c r="K42" s="182"/>
      <c r="L42" s="183"/>
    </row>
  </sheetData>
  <mergeCells count="7">
    <mergeCell ref="A30:B30"/>
    <mergeCell ref="A2:L2"/>
    <mergeCell ref="B4:E4"/>
    <mergeCell ref="B7:F7"/>
    <mergeCell ref="H7:L7"/>
    <mergeCell ref="B8:F8"/>
    <mergeCell ref="H8:L8"/>
  </mergeCells>
  <phoneticPr fontId="40"/>
  <pageMargins left="0.62992125984252001" right="0.44" top="0.55000000000000004" bottom="0.15748031496063" header="0" footer="0"/>
  <pageSetup paperSize="9" scale="66"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CE9E-7349-41D3-A670-A98DC0F6859F}">
  <sheetPr>
    <tabColor rgb="FFFFFF00"/>
  </sheetPr>
  <dimension ref="A1:M67"/>
  <sheetViews>
    <sheetView showZeros="0" view="pageBreakPreview" zoomScale="80" zoomScaleNormal="80" workbookViewId="0">
      <pane xSplit="3" ySplit="7" topLeftCell="D8" activePane="bottomRight" state="frozen"/>
      <selection activeCell="B4" sqref="B4:E4"/>
      <selection pane="topRight" activeCell="B4" sqref="B4:E4"/>
      <selection pane="bottomLeft" activeCell="B4" sqref="B4:E4"/>
      <selection pane="bottomRight" activeCell="O1" sqref="O1"/>
    </sheetView>
  </sheetViews>
  <sheetFormatPr defaultColWidth="8.59765625" defaultRowHeight="13.2"/>
  <cols>
    <col min="1" max="1" width="6.19921875" style="190" customWidth="1"/>
    <col min="2" max="2" width="17.09765625" style="190" customWidth="1"/>
    <col min="3" max="11" width="10.3984375" style="190" customWidth="1"/>
    <col min="12" max="12" width="13.09765625" style="190" customWidth="1"/>
    <col min="13" max="13" width="12.09765625" style="190" customWidth="1"/>
    <col min="14" max="14" width="5.3984375" style="190" customWidth="1"/>
    <col min="15" max="16384" width="8.59765625" style="190"/>
  </cols>
  <sheetData>
    <row r="1" spans="1:13" ht="20.25" customHeight="1">
      <c r="B1" s="191" t="s">
        <v>333</v>
      </c>
      <c r="C1" s="191"/>
      <c r="J1" s="210" t="s">
        <v>334</v>
      </c>
      <c r="K1" s="344" t="str">
        <f>実施状況報告書!O12</f>
        <v>○○活動組織</v>
      </c>
      <c r="L1" s="344"/>
      <c r="M1" s="344"/>
    </row>
    <row r="2" spans="1:13" ht="16.5" customHeight="1">
      <c r="B2" s="191" t="s">
        <v>335</v>
      </c>
      <c r="C2" s="191"/>
      <c r="I2" s="209" t="s">
        <v>336</v>
      </c>
      <c r="J2" s="232" t="s">
        <v>337</v>
      </c>
      <c r="K2" s="209" t="s">
        <v>338</v>
      </c>
      <c r="L2" s="345" t="s">
        <v>339</v>
      </c>
      <c r="M2" s="345"/>
    </row>
    <row r="3" spans="1:13" ht="16.5" customHeight="1">
      <c r="B3" s="192" t="s">
        <v>340</v>
      </c>
      <c r="C3" s="192"/>
      <c r="E3" s="190" t="s">
        <v>341</v>
      </c>
      <c r="L3" s="166"/>
    </row>
    <row r="4" spans="1:13" ht="16.5" customHeight="1">
      <c r="B4" s="192"/>
      <c r="C4" s="192"/>
      <c r="L4" s="166"/>
    </row>
    <row r="5" spans="1:13" ht="28.5" customHeight="1">
      <c r="B5" s="346" t="s">
        <v>342</v>
      </c>
      <c r="C5" s="346"/>
      <c r="D5" s="193" t="s">
        <v>202</v>
      </c>
      <c r="E5" s="193"/>
      <c r="F5" s="193"/>
      <c r="G5" s="193"/>
      <c r="H5" s="193"/>
      <c r="I5" s="193"/>
      <c r="J5" s="193" t="s">
        <v>202</v>
      </c>
      <c r="K5" s="193" t="s">
        <v>202</v>
      </c>
    </row>
    <row r="6" spans="1:13" ht="19.5" customHeight="1">
      <c r="A6" s="347" t="s">
        <v>343</v>
      </c>
      <c r="B6" s="348" t="s">
        <v>344</v>
      </c>
      <c r="C6" s="349"/>
      <c r="D6" s="350"/>
      <c r="E6" s="350"/>
      <c r="F6" s="350"/>
      <c r="G6" s="350"/>
      <c r="H6" s="350"/>
      <c r="I6" s="350"/>
      <c r="J6" s="350"/>
      <c r="K6" s="350"/>
      <c r="L6" s="352" t="s">
        <v>345</v>
      </c>
      <c r="M6" s="354" t="s">
        <v>346</v>
      </c>
    </row>
    <row r="7" spans="1:13" ht="19.5" customHeight="1">
      <c r="A7" s="347"/>
      <c r="B7" s="342" t="s">
        <v>347</v>
      </c>
      <c r="C7" s="343"/>
      <c r="D7" s="351"/>
      <c r="E7" s="351"/>
      <c r="F7" s="351"/>
      <c r="G7" s="351"/>
      <c r="H7" s="351"/>
      <c r="I7" s="351"/>
      <c r="J7" s="351"/>
      <c r="K7" s="351"/>
      <c r="L7" s="353"/>
      <c r="M7" s="327"/>
    </row>
    <row r="8" spans="1:13" ht="20.25" customHeight="1">
      <c r="A8" s="327"/>
      <c r="B8" s="339"/>
      <c r="C8" s="194" t="s">
        <v>348</v>
      </c>
      <c r="D8" s="195"/>
      <c r="E8" s="195"/>
      <c r="F8" s="195"/>
      <c r="G8" s="195"/>
      <c r="H8" s="195"/>
      <c r="I8" s="195"/>
      <c r="J8" s="195"/>
      <c r="K8" s="195"/>
      <c r="L8" s="331">
        <f>SUM(D10:K10)</f>
        <v>0</v>
      </c>
      <c r="M8" s="327"/>
    </row>
    <row r="9" spans="1:13" ht="20.25" customHeight="1">
      <c r="A9" s="327"/>
      <c r="B9" s="340"/>
      <c r="C9" s="196" t="s">
        <v>349</v>
      </c>
      <c r="D9" s="197"/>
      <c r="E9" s="197"/>
      <c r="F9" s="197"/>
      <c r="G9" s="197"/>
      <c r="H9" s="197"/>
      <c r="I9" s="197"/>
      <c r="J9" s="197"/>
      <c r="K9" s="197"/>
      <c r="L9" s="332"/>
      <c r="M9" s="327"/>
    </row>
    <row r="10" spans="1:13" ht="20.25" customHeight="1">
      <c r="A10" s="327"/>
      <c r="B10" s="341"/>
      <c r="C10" s="198" t="s">
        <v>77</v>
      </c>
      <c r="D10" s="199">
        <f>D9*$D$3</f>
        <v>0</v>
      </c>
      <c r="E10" s="199">
        <f t="shared" ref="E10:I10" si="0">E9*$D$3</f>
        <v>0</v>
      </c>
      <c r="F10" s="199">
        <f t="shared" si="0"/>
        <v>0</v>
      </c>
      <c r="G10" s="199">
        <f t="shared" si="0"/>
        <v>0</v>
      </c>
      <c r="H10" s="199">
        <f t="shared" si="0"/>
        <v>0</v>
      </c>
      <c r="I10" s="199">
        <f t="shared" si="0"/>
        <v>0</v>
      </c>
      <c r="J10" s="199">
        <f>J9*$D$3</f>
        <v>0</v>
      </c>
      <c r="K10" s="199">
        <f>K9*$D$3</f>
        <v>0</v>
      </c>
      <c r="L10" s="333"/>
      <c r="M10" s="327"/>
    </row>
    <row r="11" spans="1:13" ht="20.25" customHeight="1">
      <c r="A11" s="327"/>
      <c r="B11" s="328"/>
      <c r="C11" s="194" t="s">
        <v>348</v>
      </c>
      <c r="D11" s="195"/>
      <c r="E11" s="195"/>
      <c r="F11" s="195"/>
      <c r="G11" s="195"/>
      <c r="H11" s="195"/>
      <c r="I11" s="195"/>
      <c r="J11" s="195"/>
      <c r="K11" s="195"/>
      <c r="L11" s="331">
        <f>SUM(D13:K13)</f>
        <v>0</v>
      </c>
      <c r="M11" s="327"/>
    </row>
    <row r="12" spans="1:13" ht="20.25" customHeight="1">
      <c r="A12" s="327"/>
      <c r="B12" s="329"/>
      <c r="C12" s="196" t="s">
        <v>349</v>
      </c>
      <c r="D12" s="197"/>
      <c r="E12" s="197"/>
      <c r="F12" s="197"/>
      <c r="G12" s="197"/>
      <c r="H12" s="197"/>
      <c r="I12" s="197"/>
      <c r="J12" s="197"/>
      <c r="K12" s="197"/>
      <c r="L12" s="332"/>
      <c r="M12" s="327"/>
    </row>
    <row r="13" spans="1:13" ht="20.25" customHeight="1">
      <c r="A13" s="327"/>
      <c r="B13" s="330"/>
      <c r="C13" s="198" t="s">
        <v>77</v>
      </c>
      <c r="D13" s="199">
        <f>D12*$D$3</f>
        <v>0</v>
      </c>
      <c r="E13" s="199">
        <f t="shared" ref="E13:I13" si="1">E12*$D$3</f>
        <v>0</v>
      </c>
      <c r="F13" s="199">
        <f t="shared" si="1"/>
        <v>0</v>
      </c>
      <c r="G13" s="199">
        <f t="shared" si="1"/>
        <v>0</v>
      </c>
      <c r="H13" s="199">
        <f t="shared" si="1"/>
        <v>0</v>
      </c>
      <c r="I13" s="199">
        <f t="shared" si="1"/>
        <v>0</v>
      </c>
      <c r="J13" s="199">
        <f>J12*$D$3</f>
        <v>0</v>
      </c>
      <c r="K13" s="199">
        <f>K12*$D$3</f>
        <v>0</v>
      </c>
      <c r="L13" s="333"/>
      <c r="M13" s="327"/>
    </row>
    <row r="14" spans="1:13" ht="20.25" customHeight="1">
      <c r="A14" s="327"/>
      <c r="B14" s="339"/>
      <c r="C14" s="194" t="s">
        <v>348</v>
      </c>
      <c r="D14" s="195"/>
      <c r="E14" s="195"/>
      <c r="F14" s="195"/>
      <c r="G14" s="195"/>
      <c r="H14" s="195"/>
      <c r="I14" s="195"/>
      <c r="J14" s="195"/>
      <c r="K14" s="195"/>
      <c r="L14" s="331">
        <f>SUM(D16:K16)</f>
        <v>0</v>
      </c>
      <c r="M14" s="327"/>
    </row>
    <row r="15" spans="1:13" ht="20.25" customHeight="1">
      <c r="A15" s="327"/>
      <c r="B15" s="340"/>
      <c r="C15" s="196" t="s">
        <v>349</v>
      </c>
      <c r="D15" s="197"/>
      <c r="E15" s="197"/>
      <c r="F15" s="197"/>
      <c r="G15" s="197"/>
      <c r="H15" s="197"/>
      <c r="I15" s="197"/>
      <c r="J15" s="197"/>
      <c r="K15" s="197"/>
      <c r="L15" s="332"/>
      <c r="M15" s="327"/>
    </row>
    <row r="16" spans="1:13" ht="20.25" customHeight="1">
      <c r="A16" s="327"/>
      <c r="B16" s="341"/>
      <c r="C16" s="198" t="s">
        <v>77</v>
      </c>
      <c r="D16" s="199">
        <f>D15*$D$3</f>
        <v>0</v>
      </c>
      <c r="E16" s="199">
        <f t="shared" ref="E16:I16" si="2">E15*$D$3</f>
        <v>0</v>
      </c>
      <c r="F16" s="199">
        <f t="shared" si="2"/>
        <v>0</v>
      </c>
      <c r="G16" s="199">
        <f t="shared" si="2"/>
        <v>0</v>
      </c>
      <c r="H16" s="199">
        <f t="shared" si="2"/>
        <v>0</v>
      </c>
      <c r="I16" s="199">
        <f t="shared" si="2"/>
        <v>0</v>
      </c>
      <c r="J16" s="199">
        <f>J15*$D$3</f>
        <v>0</v>
      </c>
      <c r="K16" s="199">
        <f>K15*$D$3</f>
        <v>0</v>
      </c>
      <c r="L16" s="333"/>
      <c r="M16" s="327"/>
    </row>
    <row r="17" spans="1:13" ht="20.25" customHeight="1">
      <c r="A17" s="327"/>
      <c r="B17" s="339"/>
      <c r="C17" s="194" t="s">
        <v>348</v>
      </c>
      <c r="D17" s="195"/>
      <c r="E17" s="195"/>
      <c r="F17" s="195"/>
      <c r="G17" s="195"/>
      <c r="H17" s="195"/>
      <c r="I17" s="195"/>
      <c r="J17" s="195"/>
      <c r="K17" s="195"/>
      <c r="L17" s="331">
        <f>SUM(D19:K19)</f>
        <v>0</v>
      </c>
      <c r="M17" s="327"/>
    </row>
    <row r="18" spans="1:13" ht="20.25" customHeight="1">
      <c r="A18" s="327"/>
      <c r="B18" s="340"/>
      <c r="C18" s="196" t="s">
        <v>349</v>
      </c>
      <c r="D18" s="197"/>
      <c r="E18" s="197"/>
      <c r="F18" s="197"/>
      <c r="G18" s="197"/>
      <c r="H18" s="197"/>
      <c r="I18" s="197"/>
      <c r="J18" s="197"/>
      <c r="K18" s="197"/>
      <c r="L18" s="332"/>
      <c r="M18" s="327"/>
    </row>
    <row r="19" spans="1:13" ht="20.25" customHeight="1">
      <c r="A19" s="327"/>
      <c r="B19" s="341"/>
      <c r="C19" s="198" t="s">
        <v>77</v>
      </c>
      <c r="D19" s="199">
        <f>D18*$D$3</f>
        <v>0</v>
      </c>
      <c r="E19" s="199">
        <f t="shared" ref="E19:I19" si="3">E18*$D$3</f>
        <v>0</v>
      </c>
      <c r="F19" s="199">
        <f t="shared" si="3"/>
        <v>0</v>
      </c>
      <c r="G19" s="199">
        <f t="shared" si="3"/>
        <v>0</v>
      </c>
      <c r="H19" s="199">
        <f t="shared" si="3"/>
        <v>0</v>
      </c>
      <c r="I19" s="199">
        <f t="shared" si="3"/>
        <v>0</v>
      </c>
      <c r="J19" s="199">
        <f>J18*$D$3</f>
        <v>0</v>
      </c>
      <c r="K19" s="199">
        <f>K18*$D$3</f>
        <v>0</v>
      </c>
      <c r="L19" s="333"/>
      <c r="M19" s="327"/>
    </row>
    <row r="20" spans="1:13" ht="20.25" customHeight="1">
      <c r="A20" s="327"/>
      <c r="B20" s="339"/>
      <c r="C20" s="194" t="s">
        <v>348</v>
      </c>
      <c r="D20" s="195"/>
      <c r="E20" s="195"/>
      <c r="F20" s="195"/>
      <c r="G20" s="195"/>
      <c r="H20" s="195"/>
      <c r="I20" s="195"/>
      <c r="J20" s="195"/>
      <c r="K20" s="195"/>
      <c r="L20" s="331">
        <f>SUM(D22:K22)</f>
        <v>0</v>
      </c>
      <c r="M20" s="327"/>
    </row>
    <row r="21" spans="1:13" ht="20.25" customHeight="1">
      <c r="A21" s="327"/>
      <c r="B21" s="340"/>
      <c r="C21" s="196" t="s">
        <v>349</v>
      </c>
      <c r="D21" s="197"/>
      <c r="E21" s="197"/>
      <c r="F21" s="197"/>
      <c r="G21" s="197"/>
      <c r="H21" s="197"/>
      <c r="I21" s="197"/>
      <c r="J21" s="197"/>
      <c r="K21" s="197"/>
      <c r="L21" s="332"/>
      <c r="M21" s="327"/>
    </row>
    <row r="22" spans="1:13" ht="20.25" customHeight="1">
      <c r="A22" s="327"/>
      <c r="B22" s="341"/>
      <c r="C22" s="198" t="s">
        <v>77</v>
      </c>
      <c r="D22" s="199">
        <f>D21*$D$3</f>
        <v>0</v>
      </c>
      <c r="E22" s="199">
        <f t="shared" ref="E22:I22" si="4">E21*$D$3</f>
        <v>0</v>
      </c>
      <c r="F22" s="199">
        <f t="shared" si="4"/>
        <v>0</v>
      </c>
      <c r="G22" s="199">
        <f t="shared" si="4"/>
        <v>0</v>
      </c>
      <c r="H22" s="199">
        <f t="shared" si="4"/>
        <v>0</v>
      </c>
      <c r="I22" s="199">
        <f t="shared" si="4"/>
        <v>0</v>
      </c>
      <c r="J22" s="199">
        <f>J21*$D$3</f>
        <v>0</v>
      </c>
      <c r="K22" s="199">
        <f>K21*$D$3</f>
        <v>0</v>
      </c>
      <c r="L22" s="333"/>
      <c r="M22" s="327"/>
    </row>
    <row r="23" spans="1:13" ht="20.25" customHeight="1">
      <c r="A23" s="327"/>
      <c r="B23" s="328"/>
      <c r="C23" s="194" t="s">
        <v>348</v>
      </c>
      <c r="D23" s="195"/>
      <c r="E23" s="195"/>
      <c r="F23" s="195"/>
      <c r="G23" s="195"/>
      <c r="H23" s="195"/>
      <c r="I23" s="195"/>
      <c r="J23" s="195"/>
      <c r="K23" s="195"/>
      <c r="L23" s="331">
        <f>SUM(D25:K25)</f>
        <v>0</v>
      </c>
      <c r="M23" s="327"/>
    </row>
    <row r="24" spans="1:13" ht="20.25" customHeight="1">
      <c r="A24" s="327"/>
      <c r="B24" s="329"/>
      <c r="C24" s="196" t="s">
        <v>349</v>
      </c>
      <c r="D24" s="197"/>
      <c r="E24" s="197"/>
      <c r="F24" s="197"/>
      <c r="G24" s="197"/>
      <c r="H24" s="197"/>
      <c r="I24" s="197"/>
      <c r="J24" s="197"/>
      <c r="K24" s="197"/>
      <c r="L24" s="332"/>
      <c r="M24" s="327"/>
    </row>
    <row r="25" spans="1:13" ht="20.25" customHeight="1">
      <c r="A25" s="327"/>
      <c r="B25" s="330"/>
      <c r="C25" s="198" t="s">
        <v>77</v>
      </c>
      <c r="D25" s="199">
        <f>D24*$D$3</f>
        <v>0</v>
      </c>
      <c r="E25" s="199">
        <f t="shared" ref="E25:I25" si="5">E24*$D$3</f>
        <v>0</v>
      </c>
      <c r="F25" s="199">
        <f t="shared" si="5"/>
        <v>0</v>
      </c>
      <c r="G25" s="199">
        <f t="shared" si="5"/>
        <v>0</v>
      </c>
      <c r="H25" s="199">
        <f t="shared" si="5"/>
        <v>0</v>
      </c>
      <c r="I25" s="199">
        <f t="shared" si="5"/>
        <v>0</v>
      </c>
      <c r="J25" s="199">
        <f>J24*$D$3</f>
        <v>0</v>
      </c>
      <c r="K25" s="199">
        <f>K24*$D$3</f>
        <v>0</v>
      </c>
      <c r="L25" s="333"/>
      <c r="M25" s="327"/>
    </row>
    <row r="26" spans="1:13" ht="20.25" customHeight="1">
      <c r="A26" s="327"/>
      <c r="B26" s="339"/>
      <c r="C26" s="194" t="s">
        <v>348</v>
      </c>
      <c r="D26" s="195"/>
      <c r="E26" s="195"/>
      <c r="F26" s="195"/>
      <c r="G26" s="195"/>
      <c r="H26" s="195"/>
      <c r="I26" s="195"/>
      <c r="J26" s="195"/>
      <c r="K26" s="195"/>
      <c r="L26" s="331">
        <f>SUM(D28:K28)</f>
        <v>0</v>
      </c>
      <c r="M26" s="327"/>
    </row>
    <row r="27" spans="1:13" ht="20.25" customHeight="1">
      <c r="A27" s="327"/>
      <c r="B27" s="340"/>
      <c r="C27" s="196" t="s">
        <v>349</v>
      </c>
      <c r="D27" s="197"/>
      <c r="E27" s="197"/>
      <c r="F27" s="197"/>
      <c r="G27" s="197"/>
      <c r="H27" s="197"/>
      <c r="I27" s="197"/>
      <c r="J27" s="197"/>
      <c r="K27" s="197"/>
      <c r="L27" s="332"/>
      <c r="M27" s="327"/>
    </row>
    <row r="28" spans="1:13" ht="20.25" customHeight="1">
      <c r="A28" s="327"/>
      <c r="B28" s="341"/>
      <c r="C28" s="198" t="s">
        <v>77</v>
      </c>
      <c r="D28" s="199">
        <f t="shared" ref="D28:K28" si="6">D27*$D$3</f>
        <v>0</v>
      </c>
      <c r="E28" s="199">
        <f t="shared" si="6"/>
        <v>0</v>
      </c>
      <c r="F28" s="199">
        <f t="shared" si="6"/>
        <v>0</v>
      </c>
      <c r="G28" s="199">
        <f t="shared" si="6"/>
        <v>0</v>
      </c>
      <c r="H28" s="199">
        <f t="shared" si="6"/>
        <v>0</v>
      </c>
      <c r="I28" s="199">
        <f t="shared" si="6"/>
        <v>0</v>
      </c>
      <c r="J28" s="199">
        <f t="shared" si="6"/>
        <v>0</v>
      </c>
      <c r="K28" s="199">
        <f t="shared" si="6"/>
        <v>0</v>
      </c>
      <c r="L28" s="333"/>
      <c r="M28" s="327"/>
    </row>
    <row r="29" spans="1:13" ht="20.25" customHeight="1">
      <c r="A29" s="327"/>
      <c r="B29" s="339"/>
      <c r="C29" s="194" t="s">
        <v>348</v>
      </c>
      <c r="D29" s="195"/>
      <c r="E29" s="195"/>
      <c r="F29" s="195"/>
      <c r="G29" s="195"/>
      <c r="H29" s="195"/>
      <c r="I29" s="195"/>
      <c r="J29" s="195"/>
      <c r="K29" s="195"/>
      <c r="L29" s="331">
        <f>SUM(D31:K31)</f>
        <v>0</v>
      </c>
      <c r="M29" s="334"/>
    </row>
    <row r="30" spans="1:13" ht="20.25" customHeight="1">
      <c r="A30" s="327"/>
      <c r="B30" s="340"/>
      <c r="C30" s="196" t="s">
        <v>349</v>
      </c>
      <c r="D30" s="197"/>
      <c r="E30" s="197"/>
      <c r="F30" s="197"/>
      <c r="G30" s="197"/>
      <c r="H30" s="197"/>
      <c r="I30" s="197"/>
      <c r="J30" s="197"/>
      <c r="K30" s="197"/>
      <c r="L30" s="332"/>
      <c r="M30" s="335"/>
    </row>
    <row r="31" spans="1:13" ht="20.25" customHeight="1">
      <c r="A31" s="327"/>
      <c r="B31" s="341"/>
      <c r="C31" s="198" t="s">
        <v>77</v>
      </c>
      <c r="D31" s="199">
        <f t="shared" ref="D31:K31" si="7">D30*$D$3</f>
        <v>0</v>
      </c>
      <c r="E31" s="199">
        <f t="shared" si="7"/>
        <v>0</v>
      </c>
      <c r="F31" s="199">
        <f t="shared" si="7"/>
        <v>0</v>
      </c>
      <c r="G31" s="199">
        <f t="shared" si="7"/>
        <v>0</v>
      </c>
      <c r="H31" s="199">
        <f t="shared" si="7"/>
        <v>0</v>
      </c>
      <c r="I31" s="199">
        <f t="shared" si="7"/>
        <v>0</v>
      </c>
      <c r="J31" s="199">
        <f t="shared" si="7"/>
        <v>0</v>
      </c>
      <c r="K31" s="199">
        <f t="shared" si="7"/>
        <v>0</v>
      </c>
      <c r="L31" s="333"/>
      <c r="M31" s="336"/>
    </row>
    <row r="32" spans="1:13" ht="20.25" customHeight="1">
      <c r="A32" s="327"/>
      <c r="B32" s="328"/>
      <c r="C32" s="194" t="s">
        <v>348</v>
      </c>
      <c r="D32" s="195"/>
      <c r="E32" s="195"/>
      <c r="F32" s="195"/>
      <c r="G32" s="195"/>
      <c r="H32" s="195"/>
      <c r="I32" s="195"/>
      <c r="J32" s="195"/>
      <c r="K32" s="195"/>
      <c r="L32" s="331">
        <f>SUM(D34:K34)</f>
        <v>0</v>
      </c>
      <c r="M32" s="334"/>
    </row>
    <row r="33" spans="1:13" ht="20.25" customHeight="1">
      <c r="A33" s="327"/>
      <c r="B33" s="329"/>
      <c r="C33" s="196" t="s">
        <v>349</v>
      </c>
      <c r="D33" s="197"/>
      <c r="E33" s="197"/>
      <c r="F33" s="197"/>
      <c r="G33" s="197"/>
      <c r="H33" s="197"/>
      <c r="I33" s="197"/>
      <c r="J33" s="197"/>
      <c r="K33" s="197"/>
      <c r="L33" s="332"/>
      <c r="M33" s="335"/>
    </row>
    <row r="34" spans="1:13" ht="20.25" customHeight="1">
      <c r="A34" s="327"/>
      <c r="B34" s="330"/>
      <c r="C34" s="198" t="s">
        <v>77</v>
      </c>
      <c r="D34" s="199">
        <f t="shared" ref="D34:K34" si="8">D33*$D$3</f>
        <v>0</v>
      </c>
      <c r="E34" s="199">
        <f t="shared" si="8"/>
        <v>0</v>
      </c>
      <c r="F34" s="199">
        <f t="shared" si="8"/>
        <v>0</v>
      </c>
      <c r="G34" s="199">
        <f t="shared" si="8"/>
        <v>0</v>
      </c>
      <c r="H34" s="199">
        <f t="shared" si="8"/>
        <v>0</v>
      </c>
      <c r="I34" s="199">
        <f t="shared" si="8"/>
        <v>0</v>
      </c>
      <c r="J34" s="199">
        <f t="shared" si="8"/>
        <v>0</v>
      </c>
      <c r="K34" s="199">
        <f t="shared" si="8"/>
        <v>0</v>
      </c>
      <c r="L34" s="333"/>
      <c r="M34" s="336"/>
    </row>
    <row r="35" spans="1:13" ht="20.25" customHeight="1">
      <c r="A35" s="327"/>
      <c r="B35" s="339"/>
      <c r="C35" s="194" t="s">
        <v>348</v>
      </c>
      <c r="D35" s="195"/>
      <c r="E35" s="195"/>
      <c r="F35" s="195"/>
      <c r="G35" s="195"/>
      <c r="H35" s="195"/>
      <c r="I35" s="195"/>
      <c r="J35" s="195"/>
      <c r="K35" s="195"/>
      <c r="L35" s="331">
        <f>SUM(D37:K37)</f>
        <v>0</v>
      </c>
      <c r="M35" s="334"/>
    </row>
    <row r="36" spans="1:13" ht="20.25" customHeight="1">
      <c r="A36" s="327"/>
      <c r="B36" s="340"/>
      <c r="C36" s="196" t="s">
        <v>349</v>
      </c>
      <c r="D36" s="197"/>
      <c r="E36" s="197"/>
      <c r="F36" s="197"/>
      <c r="G36" s="197"/>
      <c r="H36" s="197"/>
      <c r="I36" s="197"/>
      <c r="J36" s="197"/>
      <c r="K36" s="197"/>
      <c r="L36" s="332"/>
      <c r="M36" s="335"/>
    </row>
    <row r="37" spans="1:13" ht="20.25" customHeight="1">
      <c r="A37" s="327"/>
      <c r="B37" s="341"/>
      <c r="C37" s="198" t="s">
        <v>77</v>
      </c>
      <c r="D37" s="199">
        <f t="shared" ref="D37:K37" si="9">D36*$D$3</f>
        <v>0</v>
      </c>
      <c r="E37" s="199">
        <f t="shared" si="9"/>
        <v>0</v>
      </c>
      <c r="F37" s="199">
        <f t="shared" si="9"/>
        <v>0</v>
      </c>
      <c r="G37" s="199">
        <f t="shared" si="9"/>
        <v>0</v>
      </c>
      <c r="H37" s="199">
        <f t="shared" si="9"/>
        <v>0</v>
      </c>
      <c r="I37" s="199">
        <f t="shared" si="9"/>
        <v>0</v>
      </c>
      <c r="J37" s="199">
        <f t="shared" si="9"/>
        <v>0</v>
      </c>
      <c r="K37" s="199">
        <f t="shared" si="9"/>
        <v>0</v>
      </c>
      <c r="L37" s="333"/>
      <c r="M37" s="336"/>
    </row>
    <row r="38" spans="1:13" ht="20.25" customHeight="1">
      <c r="A38" s="327"/>
      <c r="B38" s="339"/>
      <c r="C38" s="194" t="s">
        <v>348</v>
      </c>
      <c r="D38" s="195"/>
      <c r="E38" s="195"/>
      <c r="F38" s="195"/>
      <c r="G38" s="195"/>
      <c r="H38" s="195"/>
      <c r="I38" s="195"/>
      <c r="J38" s="195"/>
      <c r="K38" s="195"/>
      <c r="L38" s="331">
        <f>SUM(D40:K40)</f>
        <v>0</v>
      </c>
      <c r="M38" s="200"/>
    </row>
    <row r="39" spans="1:13" ht="20.25" customHeight="1">
      <c r="A39" s="327"/>
      <c r="B39" s="340"/>
      <c r="C39" s="196" t="s">
        <v>349</v>
      </c>
      <c r="D39" s="197"/>
      <c r="E39" s="197"/>
      <c r="F39" s="197"/>
      <c r="G39" s="197"/>
      <c r="H39" s="197"/>
      <c r="I39" s="197"/>
      <c r="J39" s="197"/>
      <c r="K39" s="197"/>
      <c r="L39" s="332"/>
      <c r="M39" s="200"/>
    </row>
    <row r="40" spans="1:13" ht="20.25" customHeight="1">
      <c r="A40" s="327"/>
      <c r="B40" s="341"/>
      <c r="C40" s="198" t="s">
        <v>77</v>
      </c>
      <c r="D40" s="199">
        <f t="shared" ref="D40:K40" si="10">D39*$D$3</f>
        <v>0</v>
      </c>
      <c r="E40" s="199">
        <f t="shared" si="10"/>
        <v>0</v>
      </c>
      <c r="F40" s="199">
        <f t="shared" si="10"/>
        <v>0</v>
      </c>
      <c r="G40" s="199">
        <f t="shared" si="10"/>
        <v>0</v>
      </c>
      <c r="H40" s="199">
        <f t="shared" si="10"/>
        <v>0</v>
      </c>
      <c r="I40" s="199">
        <f t="shared" si="10"/>
        <v>0</v>
      </c>
      <c r="J40" s="199">
        <f t="shared" si="10"/>
        <v>0</v>
      </c>
      <c r="K40" s="199">
        <f t="shared" si="10"/>
        <v>0</v>
      </c>
      <c r="L40" s="333"/>
      <c r="M40" s="200"/>
    </row>
    <row r="41" spans="1:13" ht="20.25" customHeight="1">
      <c r="A41" s="327"/>
      <c r="B41" s="339"/>
      <c r="C41" s="194" t="s">
        <v>348</v>
      </c>
      <c r="D41" s="195"/>
      <c r="E41" s="195"/>
      <c r="F41" s="195"/>
      <c r="G41" s="195"/>
      <c r="H41" s="195"/>
      <c r="I41" s="195"/>
      <c r="J41" s="195"/>
      <c r="K41" s="195"/>
      <c r="L41" s="331">
        <f>SUM(D43:K43)</f>
        <v>0</v>
      </c>
      <c r="M41" s="200"/>
    </row>
    <row r="42" spans="1:13" ht="20.25" customHeight="1">
      <c r="A42" s="327"/>
      <c r="B42" s="340"/>
      <c r="C42" s="196" t="s">
        <v>349</v>
      </c>
      <c r="D42" s="197"/>
      <c r="E42" s="197"/>
      <c r="F42" s="197"/>
      <c r="G42" s="197"/>
      <c r="H42" s="197"/>
      <c r="I42" s="197"/>
      <c r="J42" s="197"/>
      <c r="K42" s="197"/>
      <c r="L42" s="332"/>
      <c r="M42" s="200"/>
    </row>
    <row r="43" spans="1:13" ht="20.25" customHeight="1">
      <c r="A43" s="327"/>
      <c r="B43" s="341"/>
      <c r="C43" s="198" t="s">
        <v>77</v>
      </c>
      <c r="D43" s="199">
        <f t="shared" ref="D43:K43" si="11">D42*$D$3</f>
        <v>0</v>
      </c>
      <c r="E43" s="199">
        <f t="shared" si="11"/>
        <v>0</v>
      </c>
      <c r="F43" s="199">
        <f t="shared" si="11"/>
        <v>0</v>
      </c>
      <c r="G43" s="199">
        <f t="shared" si="11"/>
        <v>0</v>
      </c>
      <c r="H43" s="199">
        <f t="shared" si="11"/>
        <v>0</v>
      </c>
      <c r="I43" s="199">
        <f t="shared" si="11"/>
        <v>0</v>
      </c>
      <c r="J43" s="199">
        <f t="shared" si="11"/>
        <v>0</v>
      </c>
      <c r="K43" s="199">
        <f t="shared" si="11"/>
        <v>0</v>
      </c>
      <c r="L43" s="333"/>
      <c r="M43" s="200"/>
    </row>
    <row r="44" spans="1:13" ht="20.25" customHeight="1">
      <c r="A44" s="327"/>
      <c r="B44" s="328"/>
      <c r="C44" s="194" t="s">
        <v>348</v>
      </c>
      <c r="D44" s="195"/>
      <c r="E44" s="195"/>
      <c r="F44" s="195"/>
      <c r="G44" s="195"/>
      <c r="H44" s="195"/>
      <c r="I44" s="195"/>
      <c r="J44" s="195"/>
      <c r="K44" s="195"/>
      <c r="L44" s="331">
        <f>SUM(D46:K46)</f>
        <v>0</v>
      </c>
      <c r="M44" s="334"/>
    </row>
    <row r="45" spans="1:13" ht="20.25" customHeight="1">
      <c r="A45" s="327"/>
      <c r="B45" s="329"/>
      <c r="C45" s="196" t="s">
        <v>349</v>
      </c>
      <c r="D45" s="197"/>
      <c r="E45" s="197"/>
      <c r="F45" s="197"/>
      <c r="G45" s="197"/>
      <c r="H45" s="197"/>
      <c r="I45" s="197"/>
      <c r="J45" s="197"/>
      <c r="K45" s="197"/>
      <c r="L45" s="332"/>
      <c r="M45" s="335"/>
    </row>
    <row r="46" spans="1:13" ht="20.25" customHeight="1">
      <c r="A46" s="327"/>
      <c r="B46" s="330"/>
      <c r="C46" s="198" t="s">
        <v>77</v>
      </c>
      <c r="D46" s="199">
        <f t="shared" ref="D46:K46" si="12">D45*$D$3</f>
        <v>0</v>
      </c>
      <c r="E46" s="199">
        <f t="shared" si="12"/>
        <v>0</v>
      </c>
      <c r="F46" s="199">
        <f t="shared" si="12"/>
        <v>0</v>
      </c>
      <c r="G46" s="199">
        <f t="shared" si="12"/>
        <v>0</v>
      </c>
      <c r="H46" s="199">
        <f t="shared" si="12"/>
        <v>0</v>
      </c>
      <c r="I46" s="199">
        <f t="shared" si="12"/>
        <v>0</v>
      </c>
      <c r="J46" s="199">
        <f t="shared" si="12"/>
        <v>0</v>
      </c>
      <c r="K46" s="199">
        <f t="shared" si="12"/>
        <v>0</v>
      </c>
      <c r="L46" s="333"/>
      <c r="M46" s="336"/>
    </row>
    <row r="47" spans="1:13" ht="20.25" customHeight="1">
      <c r="A47" s="327"/>
      <c r="B47" s="328"/>
      <c r="C47" s="194" t="s">
        <v>348</v>
      </c>
      <c r="D47" s="195"/>
      <c r="E47" s="195"/>
      <c r="F47" s="195"/>
      <c r="G47" s="195"/>
      <c r="H47" s="195"/>
      <c r="I47" s="195"/>
      <c r="J47" s="195"/>
      <c r="K47" s="195"/>
      <c r="L47" s="331">
        <f>SUM(D49:K49)</f>
        <v>0</v>
      </c>
      <c r="M47" s="334"/>
    </row>
    <row r="48" spans="1:13" ht="20.25" customHeight="1">
      <c r="A48" s="327"/>
      <c r="B48" s="329"/>
      <c r="C48" s="196" t="s">
        <v>349</v>
      </c>
      <c r="D48" s="197"/>
      <c r="E48" s="197"/>
      <c r="F48" s="197"/>
      <c r="G48" s="197"/>
      <c r="H48" s="197"/>
      <c r="I48" s="197"/>
      <c r="J48" s="197"/>
      <c r="K48" s="197"/>
      <c r="L48" s="332"/>
      <c r="M48" s="335"/>
    </row>
    <row r="49" spans="1:13" ht="20.25" customHeight="1">
      <c r="A49" s="327"/>
      <c r="B49" s="330"/>
      <c r="C49" s="198" t="s">
        <v>77</v>
      </c>
      <c r="D49" s="199">
        <f t="shared" ref="D49:K49" si="13">D48*$D$3</f>
        <v>0</v>
      </c>
      <c r="E49" s="199">
        <f t="shared" si="13"/>
        <v>0</v>
      </c>
      <c r="F49" s="199">
        <f t="shared" si="13"/>
        <v>0</v>
      </c>
      <c r="G49" s="199">
        <f t="shared" si="13"/>
        <v>0</v>
      </c>
      <c r="H49" s="199">
        <f t="shared" si="13"/>
        <v>0</v>
      </c>
      <c r="I49" s="199">
        <f t="shared" si="13"/>
        <v>0</v>
      </c>
      <c r="J49" s="199">
        <f t="shared" si="13"/>
        <v>0</v>
      </c>
      <c r="K49" s="199">
        <f t="shared" si="13"/>
        <v>0</v>
      </c>
      <c r="L49" s="333"/>
      <c r="M49" s="336"/>
    </row>
    <row r="50" spans="1:13" ht="20.25" customHeight="1">
      <c r="A50" s="327"/>
      <c r="B50" s="328"/>
      <c r="C50" s="194" t="s">
        <v>348</v>
      </c>
      <c r="D50" s="195"/>
      <c r="E50" s="195"/>
      <c r="F50" s="195"/>
      <c r="G50" s="195"/>
      <c r="H50" s="195"/>
      <c r="I50" s="195"/>
      <c r="J50" s="195"/>
      <c r="K50" s="195"/>
      <c r="L50" s="331">
        <f>SUM(D52:K52)</f>
        <v>0</v>
      </c>
      <c r="M50" s="334"/>
    </row>
    <row r="51" spans="1:13" ht="20.25" customHeight="1">
      <c r="A51" s="327"/>
      <c r="B51" s="329"/>
      <c r="C51" s="196" t="s">
        <v>349</v>
      </c>
      <c r="D51" s="197"/>
      <c r="E51" s="197"/>
      <c r="F51" s="197"/>
      <c r="G51" s="197"/>
      <c r="H51" s="197"/>
      <c r="I51" s="197"/>
      <c r="J51" s="197"/>
      <c r="K51" s="197"/>
      <c r="L51" s="332"/>
      <c r="M51" s="335"/>
    </row>
    <row r="52" spans="1:13" ht="20.25" customHeight="1">
      <c r="A52" s="327"/>
      <c r="B52" s="330"/>
      <c r="C52" s="198" t="s">
        <v>77</v>
      </c>
      <c r="D52" s="199">
        <f t="shared" ref="D52:K52" si="14">D51*$D$3</f>
        <v>0</v>
      </c>
      <c r="E52" s="199">
        <f t="shared" si="14"/>
        <v>0</v>
      </c>
      <c r="F52" s="199">
        <f t="shared" si="14"/>
        <v>0</v>
      </c>
      <c r="G52" s="199">
        <f t="shared" si="14"/>
        <v>0</v>
      </c>
      <c r="H52" s="199">
        <f t="shared" si="14"/>
        <v>0</v>
      </c>
      <c r="I52" s="199">
        <f t="shared" si="14"/>
        <v>0</v>
      </c>
      <c r="J52" s="199">
        <f t="shared" si="14"/>
        <v>0</v>
      </c>
      <c r="K52" s="199">
        <f t="shared" si="14"/>
        <v>0</v>
      </c>
      <c r="L52" s="333"/>
      <c r="M52" s="336"/>
    </row>
    <row r="53" spans="1:13" ht="30" customHeight="1">
      <c r="B53" s="201" t="s">
        <v>350</v>
      </c>
      <c r="C53" s="202"/>
      <c r="D53" s="203">
        <f>D10+D13+D16+D19+D22+D25+D28+D31+D34+D37+D40+D43+D49+D46+D52</f>
        <v>0</v>
      </c>
      <c r="E53" s="203">
        <f t="shared" ref="E53:K53" si="15">E10+E13+E16+E19+E22+E25+E28+E31+E34+E37+E40+E43+E49+E46+E52</f>
        <v>0</v>
      </c>
      <c r="F53" s="203">
        <f t="shared" si="15"/>
        <v>0</v>
      </c>
      <c r="G53" s="203">
        <f t="shared" si="15"/>
        <v>0</v>
      </c>
      <c r="H53" s="203">
        <f t="shared" si="15"/>
        <v>0</v>
      </c>
      <c r="I53" s="203">
        <f t="shared" si="15"/>
        <v>0</v>
      </c>
      <c r="J53" s="203">
        <f t="shared" si="15"/>
        <v>0</v>
      </c>
      <c r="K53" s="203">
        <f t="shared" si="15"/>
        <v>0</v>
      </c>
      <c r="L53" s="204">
        <f>SUM(L8:L52)</f>
        <v>0</v>
      </c>
      <c r="M53" s="205"/>
    </row>
    <row r="54" spans="1:13">
      <c r="B54" s="206"/>
      <c r="C54" s="206"/>
      <c r="D54" s="206"/>
      <c r="E54" s="206"/>
      <c r="F54" s="206"/>
      <c r="G54" s="206"/>
      <c r="H54" s="206"/>
      <c r="I54" s="206"/>
      <c r="J54" s="206"/>
      <c r="K54" s="206"/>
      <c r="L54" s="206"/>
    </row>
    <row r="55" spans="1:13">
      <c r="D55" s="322" t="s">
        <v>351</v>
      </c>
      <c r="E55" s="322"/>
      <c r="F55" s="207" t="s">
        <v>352</v>
      </c>
      <c r="G55" s="337" t="s">
        <v>38</v>
      </c>
      <c r="H55" s="338"/>
    </row>
    <row r="56" spans="1:13">
      <c r="D56" s="322" t="s">
        <v>274</v>
      </c>
      <c r="E56" s="322"/>
      <c r="F56" s="323">
        <f>COUNTIF($D$5:$N$5,"活動推進費")</f>
        <v>0</v>
      </c>
      <c r="G56" s="325">
        <f>SUMIFS($D$53:$N$53,$D$5:$N$5,"活動推進費")</f>
        <v>0</v>
      </c>
      <c r="H56" s="325"/>
    </row>
    <row r="57" spans="1:13">
      <c r="D57" s="322"/>
      <c r="E57" s="322"/>
      <c r="F57" s="324"/>
      <c r="G57" s="325"/>
      <c r="H57" s="325"/>
    </row>
    <row r="58" spans="1:13">
      <c r="D58" s="322" t="s">
        <v>353</v>
      </c>
      <c r="E58" s="322"/>
      <c r="F58" s="323">
        <f>COUNTIF($D$5:$N$5,"森林資源活用")</f>
        <v>0</v>
      </c>
      <c r="G58" s="325">
        <f>SUMIFS($D$53:$N$53,$D$5:$N$5,"森林資源活用")</f>
        <v>0</v>
      </c>
      <c r="H58" s="325"/>
    </row>
    <row r="59" spans="1:13">
      <c r="D59" s="322"/>
      <c r="E59" s="322"/>
      <c r="F59" s="324"/>
      <c r="G59" s="325"/>
      <c r="H59" s="325"/>
    </row>
    <row r="60" spans="1:13">
      <c r="D60" s="322" t="s">
        <v>354</v>
      </c>
      <c r="E60" s="322"/>
      <c r="F60" s="323">
        <f>COUNTIF($D$5:$N$5,"竹林資源活用")</f>
        <v>0</v>
      </c>
      <c r="G60" s="325">
        <f>SUMIFS($D$53:$N$53,$D$5:$N$5,"竹林資源活用")</f>
        <v>0</v>
      </c>
      <c r="H60" s="325"/>
    </row>
    <row r="61" spans="1:13">
      <c r="D61" s="322"/>
      <c r="E61" s="322"/>
      <c r="F61" s="324"/>
      <c r="G61" s="325"/>
      <c r="H61" s="325"/>
    </row>
    <row r="62" spans="1:13">
      <c r="D62" s="322" t="s">
        <v>281</v>
      </c>
      <c r="E62" s="322"/>
      <c r="F62" s="323">
        <f>COUNTIF($D$5:$N$5,"機能強化")</f>
        <v>0</v>
      </c>
      <c r="G62" s="325">
        <f>SUMIFS($D$53:$N$53,$D$5:$N$5,"機能強化")</f>
        <v>0</v>
      </c>
      <c r="H62" s="325"/>
    </row>
    <row r="63" spans="1:13">
      <c r="D63" s="322"/>
      <c r="E63" s="322"/>
      <c r="F63" s="324"/>
      <c r="G63" s="325"/>
      <c r="H63" s="325"/>
    </row>
    <row r="64" spans="1:13">
      <c r="D64" s="322" t="s">
        <v>355</v>
      </c>
      <c r="E64" s="322"/>
      <c r="F64" s="323">
        <f>COUNTIF($D$5:$N$5,"関係人口　　　創出・維持")</f>
        <v>0</v>
      </c>
      <c r="G64" s="325">
        <f>SUMIFS($D$53:$N$53,$D$5:$N$5,"関係人口　　　創出・維持")</f>
        <v>0</v>
      </c>
      <c r="H64" s="325"/>
    </row>
    <row r="65" spans="4:8">
      <c r="D65" s="322"/>
      <c r="E65" s="322"/>
      <c r="F65" s="324"/>
      <c r="G65" s="325"/>
      <c r="H65" s="325"/>
    </row>
    <row r="66" spans="4:8">
      <c r="D66" s="208"/>
      <c r="E66" s="208"/>
      <c r="F66" s="208"/>
      <c r="G66" s="208"/>
      <c r="H66" s="208"/>
    </row>
    <row r="67" spans="4:8" ht="24" customHeight="1">
      <c r="D67" s="322" t="s">
        <v>350</v>
      </c>
      <c r="E67" s="322"/>
      <c r="F67" s="207"/>
      <c r="G67" s="326">
        <f>SUM(G56:H66)</f>
        <v>0</v>
      </c>
      <c r="H67" s="322"/>
    </row>
  </sheetData>
  <mergeCells count="93">
    <mergeCell ref="B7:C7"/>
    <mergeCell ref="K1:M1"/>
    <mergeCell ref="L2:M2"/>
    <mergeCell ref="B5:C5"/>
    <mergeCell ref="A6:A7"/>
    <mergeCell ref="B6:C6"/>
    <mergeCell ref="D6:D7"/>
    <mergeCell ref="E6:E7"/>
    <mergeCell ref="F6:F7"/>
    <mergeCell ref="G6:G7"/>
    <mergeCell ref="H6:H7"/>
    <mergeCell ref="I6:I7"/>
    <mergeCell ref="J6:J7"/>
    <mergeCell ref="K6:K7"/>
    <mergeCell ref="L6:L7"/>
    <mergeCell ref="M6:M7"/>
    <mergeCell ref="A8:A10"/>
    <mergeCell ref="B8:B10"/>
    <mergeCell ref="L8:L10"/>
    <mergeCell ref="M8:M10"/>
    <mergeCell ref="A11:A13"/>
    <mergeCell ref="B11:B13"/>
    <mergeCell ref="L11:L13"/>
    <mergeCell ref="M11:M13"/>
    <mergeCell ref="A14:A16"/>
    <mergeCell ref="B14:B16"/>
    <mergeCell ref="L14:L16"/>
    <mergeCell ref="M14:M16"/>
    <mergeCell ref="A17:A19"/>
    <mergeCell ref="B17:B19"/>
    <mergeCell ref="L17:L19"/>
    <mergeCell ref="M17:M19"/>
    <mergeCell ref="A20:A22"/>
    <mergeCell ref="B20:B22"/>
    <mergeCell ref="L20:L22"/>
    <mergeCell ref="M20:M22"/>
    <mergeCell ref="A23:A25"/>
    <mergeCell ref="B23:B25"/>
    <mergeCell ref="L23:L25"/>
    <mergeCell ref="M23:M25"/>
    <mergeCell ref="A26:A28"/>
    <mergeCell ref="B26:B28"/>
    <mergeCell ref="L26:L28"/>
    <mergeCell ref="M26:M28"/>
    <mergeCell ref="A29:A31"/>
    <mergeCell ref="B29:B31"/>
    <mergeCell ref="L29:L31"/>
    <mergeCell ref="M29:M31"/>
    <mergeCell ref="A32:A34"/>
    <mergeCell ref="B32:B34"/>
    <mergeCell ref="L32:L34"/>
    <mergeCell ref="M32:M34"/>
    <mergeCell ref="A35:A37"/>
    <mergeCell ref="B35:B37"/>
    <mergeCell ref="L35:L37"/>
    <mergeCell ref="M35:M37"/>
    <mergeCell ref="A38:A40"/>
    <mergeCell ref="B38:B40"/>
    <mergeCell ref="L38:L40"/>
    <mergeCell ref="A41:A43"/>
    <mergeCell ref="B41:B43"/>
    <mergeCell ref="L41:L43"/>
    <mergeCell ref="A44:A46"/>
    <mergeCell ref="B44:B46"/>
    <mergeCell ref="L44:L46"/>
    <mergeCell ref="M44:M46"/>
    <mergeCell ref="A47:A49"/>
    <mergeCell ref="B47:B49"/>
    <mergeCell ref="L47:L49"/>
    <mergeCell ref="M47:M49"/>
    <mergeCell ref="A50:A52"/>
    <mergeCell ref="B50:B52"/>
    <mergeCell ref="L50:L52"/>
    <mergeCell ref="M50:M52"/>
    <mergeCell ref="D55:E55"/>
    <mergeCell ref="G55:H55"/>
    <mergeCell ref="D56:E57"/>
    <mergeCell ref="F56:F57"/>
    <mergeCell ref="G56:H57"/>
    <mergeCell ref="D58:E59"/>
    <mergeCell ref="F58:F59"/>
    <mergeCell ref="G58:H59"/>
    <mergeCell ref="D60:E61"/>
    <mergeCell ref="F60:F61"/>
    <mergeCell ref="G60:H61"/>
    <mergeCell ref="D62:E63"/>
    <mergeCell ref="F62:F63"/>
    <mergeCell ref="G62:H63"/>
    <mergeCell ref="D64:E65"/>
    <mergeCell ref="F64:F65"/>
    <mergeCell ref="G64:H65"/>
    <mergeCell ref="D67:E67"/>
    <mergeCell ref="G67:H67"/>
  </mergeCells>
  <phoneticPr fontId="40"/>
  <dataValidations count="1">
    <dataValidation type="list" showInputMessage="1" showErrorMessage="1" sqref="D5:K5" xr:uid="{B38CFD10-B668-48D7-8AA2-FEF66642E333}">
      <formula1>"活動推進費,森林資源活用,竹林資源活用,機能強化,関係人口　　　創出・維持,　,"</formula1>
    </dataValidation>
  </dataValidations>
  <pageMargins left="0" right="0" top="0.35433070866141703" bottom="0.15748031496063" header="0.31496062992126" footer="0.31496062992126"/>
  <pageSetup paperSize="9" scale="81" fitToWidth="0" fitToHeight="0" orientation="landscape" horizontalDpi="300" verticalDpi="300" r:id="rId1"/>
  <rowBreaks count="1" manualBreakCount="1">
    <brk id="31" max="1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1"/>
  <sheetViews>
    <sheetView showGridLines="0" view="pageBreakPreview" zoomScaleNormal="100" zoomScaleSheetLayoutView="100" workbookViewId="0">
      <selection activeCell="AI1" sqref="AI1"/>
    </sheetView>
  </sheetViews>
  <sheetFormatPr defaultColWidth="9" defaultRowHeight="13.2"/>
  <cols>
    <col min="1" max="1" width="1.3984375" style="62" customWidth="1"/>
    <col min="2" max="8" width="3.8984375" style="62" customWidth="1"/>
    <col min="9" max="18" width="4.59765625" style="62" customWidth="1"/>
    <col min="19" max="22" width="3.8984375" style="62" customWidth="1"/>
    <col min="23" max="24" width="4.59765625" style="62" customWidth="1"/>
    <col min="25" max="30" width="3.8984375" style="62" customWidth="1"/>
    <col min="31" max="31" width="4.59765625" style="62" customWidth="1"/>
    <col min="32" max="32" width="5.09765625" style="62" customWidth="1"/>
    <col min="33" max="33" width="4.19921875" style="62" customWidth="1"/>
    <col min="34" max="34" width="1.3984375" style="62" customWidth="1"/>
    <col min="35" max="16384" width="9" style="62"/>
  </cols>
  <sheetData>
    <row r="1" spans="1:34" s="4" customFormat="1" ht="19.5" customHeight="1">
      <c r="A1" s="27" t="s">
        <v>81</v>
      </c>
      <c r="B1" s="27"/>
      <c r="C1" s="27"/>
      <c r="D1" s="27"/>
      <c r="E1" s="27"/>
      <c r="F1" s="27"/>
      <c r="G1" s="27"/>
      <c r="H1" s="27"/>
      <c r="I1" s="27"/>
      <c r="J1" s="27"/>
      <c r="K1" s="56"/>
      <c r="L1" s="57"/>
    </row>
    <row r="2" spans="1:34" ht="24.9" customHeight="1">
      <c r="A2" s="28" t="s">
        <v>82</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4" ht="20.25" customHeight="1">
      <c r="B3" s="379" t="s">
        <v>83</v>
      </c>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row>
    <row r="4" spans="1:34" s="60" customFormat="1" ht="13.5" customHeight="1">
      <c r="A4" s="64"/>
      <c r="B4" s="371" t="s">
        <v>84</v>
      </c>
      <c r="C4" s="371" t="s">
        <v>85</v>
      </c>
      <c r="D4" s="371" t="s">
        <v>86</v>
      </c>
      <c r="E4" s="371" t="s">
        <v>87</v>
      </c>
      <c r="F4" s="371" t="s">
        <v>88</v>
      </c>
      <c r="G4" s="357" t="s">
        <v>89</v>
      </c>
      <c r="H4" s="358"/>
      <c r="I4" s="380" t="s">
        <v>90</v>
      </c>
      <c r="J4" s="381"/>
      <c r="K4" s="381"/>
      <c r="L4" s="381"/>
      <c r="M4" s="381"/>
      <c r="N4" s="381"/>
      <c r="O4" s="381"/>
      <c r="P4" s="381"/>
      <c r="Q4" s="382"/>
      <c r="R4" s="371" t="s">
        <v>91</v>
      </c>
      <c r="S4" s="380" t="s">
        <v>92</v>
      </c>
      <c r="T4" s="381"/>
      <c r="U4" s="381"/>
      <c r="V4" s="381"/>
      <c r="W4" s="381"/>
      <c r="X4" s="381"/>
      <c r="Y4" s="381"/>
      <c r="Z4" s="381"/>
      <c r="AA4" s="381"/>
      <c r="AB4" s="381"/>
      <c r="AC4" s="381"/>
      <c r="AD4" s="381"/>
      <c r="AE4" s="381"/>
      <c r="AF4" s="382"/>
      <c r="AG4" s="355" t="s">
        <v>93</v>
      </c>
      <c r="AH4" s="64"/>
    </row>
    <row r="5" spans="1:34" s="60" customFormat="1">
      <c r="A5" s="64"/>
      <c r="B5" s="370"/>
      <c r="C5" s="370"/>
      <c r="D5" s="370"/>
      <c r="E5" s="370"/>
      <c r="F5" s="370"/>
      <c r="G5" s="359"/>
      <c r="H5" s="360"/>
      <c r="I5" s="359" t="s">
        <v>94</v>
      </c>
      <c r="J5" s="383"/>
      <c r="K5" s="360"/>
      <c r="L5" s="359" t="s">
        <v>95</v>
      </c>
      <c r="M5" s="383"/>
      <c r="N5" s="383"/>
      <c r="O5" s="383"/>
      <c r="P5" s="383"/>
      <c r="Q5" s="383"/>
      <c r="R5" s="370"/>
      <c r="S5" s="359" t="s">
        <v>96</v>
      </c>
      <c r="T5" s="383"/>
      <c r="U5" s="383"/>
      <c r="V5" s="383"/>
      <c r="W5" s="383"/>
      <c r="X5" s="383"/>
      <c r="Y5" s="383"/>
      <c r="Z5" s="360"/>
      <c r="AA5" s="359" t="s">
        <v>97</v>
      </c>
      <c r="AB5" s="383"/>
      <c r="AC5" s="383"/>
      <c r="AD5" s="383"/>
      <c r="AE5" s="383"/>
      <c r="AF5" s="360"/>
      <c r="AG5" s="356"/>
      <c r="AH5" s="64"/>
    </row>
    <row r="6" spans="1:34" s="60" customFormat="1" ht="13.5" customHeight="1">
      <c r="A6" s="64"/>
      <c r="B6" s="370"/>
      <c r="C6" s="370"/>
      <c r="D6" s="370"/>
      <c r="E6" s="370"/>
      <c r="F6" s="370"/>
      <c r="G6" s="359"/>
      <c r="H6" s="360"/>
      <c r="I6" s="361" t="s">
        <v>98</v>
      </c>
      <c r="J6" s="362"/>
      <c r="K6" s="369" t="s">
        <v>99</v>
      </c>
      <c r="L6" s="369" t="s">
        <v>100</v>
      </c>
      <c r="M6" s="369" t="s">
        <v>101</v>
      </c>
      <c r="N6" s="369" t="s">
        <v>102</v>
      </c>
      <c r="O6" s="369" t="s">
        <v>103</v>
      </c>
      <c r="P6" s="369" t="s">
        <v>104</v>
      </c>
      <c r="Q6" s="369" t="s">
        <v>105</v>
      </c>
      <c r="R6" s="370"/>
      <c r="S6" s="370" t="s">
        <v>106</v>
      </c>
      <c r="T6" s="369" t="s">
        <v>107</v>
      </c>
      <c r="U6" s="372" t="s">
        <v>108</v>
      </c>
      <c r="V6" s="373"/>
      <c r="W6" s="373"/>
      <c r="X6" s="373"/>
      <c r="Y6" s="373"/>
      <c r="Z6" s="374"/>
      <c r="AA6" s="370" t="s">
        <v>109</v>
      </c>
      <c r="AB6" s="369" t="s">
        <v>77</v>
      </c>
      <c r="AC6" s="369" t="s">
        <v>110</v>
      </c>
      <c r="AD6" s="369" t="s">
        <v>79</v>
      </c>
      <c r="AE6" s="365" t="s">
        <v>111</v>
      </c>
      <c r="AF6" s="366"/>
      <c r="AG6" s="356"/>
      <c r="AH6" s="64"/>
    </row>
    <row r="7" spans="1:34" s="60" customFormat="1" ht="30" customHeight="1">
      <c r="A7" s="64"/>
      <c r="B7" s="370"/>
      <c r="C7" s="370"/>
      <c r="D7" s="370"/>
      <c r="E7" s="370"/>
      <c r="F7" s="370"/>
      <c r="G7" s="359"/>
      <c r="H7" s="360"/>
      <c r="I7" s="363"/>
      <c r="J7" s="364"/>
      <c r="K7" s="370"/>
      <c r="L7" s="370"/>
      <c r="M7" s="370"/>
      <c r="N7" s="370"/>
      <c r="O7" s="370"/>
      <c r="P7" s="370"/>
      <c r="Q7" s="370"/>
      <c r="R7" s="370"/>
      <c r="S7" s="370"/>
      <c r="T7" s="370"/>
      <c r="U7" s="370" t="s">
        <v>112</v>
      </c>
      <c r="V7" s="372" t="s">
        <v>113</v>
      </c>
      <c r="W7" s="373"/>
      <c r="X7" s="374"/>
      <c r="Y7" s="369" t="s">
        <v>114</v>
      </c>
      <c r="Z7" s="366" t="s">
        <v>115</v>
      </c>
      <c r="AA7" s="370"/>
      <c r="AB7" s="370"/>
      <c r="AC7" s="370"/>
      <c r="AD7" s="370"/>
      <c r="AE7" s="367"/>
      <c r="AF7" s="368"/>
      <c r="AG7" s="356"/>
      <c r="AH7" s="64"/>
    </row>
    <row r="8" spans="1:34" s="60" customFormat="1" ht="99" customHeight="1">
      <c r="A8" s="64"/>
      <c r="B8" s="370"/>
      <c r="C8" s="370"/>
      <c r="D8" s="370"/>
      <c r="E8" s="370"/>
      <c r="F8" s="370"/>
      <c r="G8" s="370" t="s">
        <v>38</v>
      </c>
      <c r="H8" s="369" t="s">
        <v>116</v>
      </c>
      <c r="I8" s="363"/>
      <c r="J8" s="364"/>
      <c r="K8" s="370"/>
      <c r="L8" s="370"/>
      <c r="M8" s="370"/>
      <c r="N8" s="370"/>
      <c r="O8" s="370"/>
      <c r="P8" s="370"/>
      <c r="Q8" s="370"/>
      <c r="R8" s="370"/>
      <c r="S8" s="370"/>
      <c r="T8" s="370"/>
      <c r="U8" s="370"/>
      <c r="V8" s="370" t="s">
        <v>117</v>
      </c>
      <c r="W8" s="375" t="s">
        <v>118</v>
      </c>
      <c r="X8" s="376"/>
      <c r="Y8" s="370"/>
      <c r="Z8" s="368"/>
      <c r="AA8" s="370"/>
      <c r="AB8" s="370"/>
      <c r="AC8" s="370"/>
      <c r="AD8" s="370"/>
      <c r="AE8" s="367"/>
      <c r="AF8" s="368"/>
      <c r="AG8" s="356"/>
      <c r="AH8" s="64"/>
    </row>
    <row r="9" spans="1:34" s="60" customFormat="1" ht="23.25" customHeight="1">
      <c r="A9" s="64"/>
      <c r="B9" s="370"/>
      <c r="C9" s="370"/>
      <c r="D9" s="370"/>
      <c r="E9" s="370"/>
      <c r="F9" s="370"/>
      <c r="G9" s="370"/>
      <c r="H9" s="370"/>
      <c r="I9" s="384" t="s">
        <v>119</v>
      </c>
      <c r="J9" s="385" t="s">
        <v>120</v>
      </c>
      <c r="K9" s="370"/>
      <c r="L9" s="370"/>
      <c r="M9" s="370"/>
      <c r="N9" s="370"/>
      <c r="O9" s="370"/>
      <c r="P9" s="370"/>
      <c r="Q9" s="370"/>
      <c r="R9" s="370"/>
      <c r="S9" s="370"/>
      <c r="T9" s="370"/>
      <c r="U9" s="370"/>
      <c r="V9" s="370"/>
      <c r="W9" s="377" t="s">
        <v>121</v>
      </c>
      <c r="X9" s="378"/>
      <c r="Y9" s="370"/>
      <c r="Z9" s="368"/>
      <c r="AA9" s="370"/>
      <c r="AB9" s="370"/>
      <c r="AC9" s="370"/>
      <c r="AD9" s="370"/>
      <c r="AE9" s="377" t="s">
        <v>121</v>
      </c>
      <c r="AF9" s="378"/>
      <c r="AG9" s="356"/>
      <c r="AH9" s="64"/>
    </row>
    <row r="10" spans="1:34" s="60" customFormat="1" ht="66">
      <c r="A10" s="64"/>
      <c r="B10" s="370"/>
      <c r="C10" s="370"/>
      <c r="D10" s="370"/>
      <c r="E10" s="370"/>
      <c r="F10" s="370"/>
      <c r="G10" s="370"/>
      <c r="H10" s="370"/>
      <c r="I10" s="367"/>
      <c r="J10" s="370"/>
      <c r="K10" s="370"/>
      <c r="L10" s="370"/>
      <c r="M10" s="370"/>
      <c r="N10" s="370"/>
      <c r="O10" s="370"/>
      <c r="P10" s="370"/>
      <c r="Q10" s="370"/>
      <c r="R10" s="370"/>
      <c r="S10" s="370"/>
      <c r="T10" s="370"/>
      <c r="U10" s="370"/>
      <c r="V10" s="370"/>
      <c r="W10" s="65" t="s">
        <v>122</v>
      </c>
      <c r="X10" s="65" t="s">
        <v>123</v>
      </c>
      <c r="Y10" s="370"/>
      <c r="Z10" s="368"/>
      <c r="AA10" s="370"/>
      <c r="AB10" s="370"/>
      <c r="AC10" s="370"/>
      <c r="AD10" s="370"/>
      <c r="AE10" s="65" t="s">
        <v>122</v>
      </c>
      <c r="AF10" s="65" t="s">
        <v>123</v>
      </c>
      <c r="AG10" s="356"/>
      <c r="AH10" s="64"/>
    </row>
    <row r="11" spans="1:34" s="60" customFormat="1">
      <c r="A11" s="64"/>
      <c r="B11" s="66"/>
      <c r="C11" s="66"/>
      <c r="D11" s="66"/>
      <c r="E11" s="66"/>
      <c r="F11" s="66"/>
      <c r="G11" s="66" t="s">
        <v>124</v>
      </c>
      <c r="H11" s="66" t="s">
        <v>124</v>
      </c>
      <c r="I11" s="72" t="s">
        <v>125</v>
      </c>
      <c r="J11" s="73" t="s">
        <v>125</v>
      </c>
      <c r="K11" s="66" t="s">
        <v>125</v>
      </c>
      <c r="L11" s="66" t="s">
        <v>125</v>
      </c>
      <c r="M11" s="66" t="s">
        <v>126</v>
      </c>
      <c r="N11" s="66"/>
      <c r="O11" s="66" t="s">
        <v>124</v>
      </c>
      <c r="P11" s="66"/>
      <c r="Q11" s="66"/>
      <c r="R11" s="66"/>
      <c r="S11" s="66" t="s">
        <v>127</v>
      </c>
      <c r="T11" s="66" t="s">
        <v>127</v>
      </c>
      <c r="U11" s="66" t="s">
        <v>127</v>
      </c>
      <c r="V11" s="66" t="s">
        <v>127</v>
      </c>
      <c r="W11" s="66" t="s">
        <v>127</v>
      </c>
      <c r="X11" s="66" t="s">
        <v>127</v>
      </c>
      <c r="Y11" s="66" t="s">
        <v>127</v>
      </c>
      <c r="Z11" s="66" t="s">
        <v>127</v>
      </c>
      <c r="AA11" s="66" t="s">
        <v>127</v>
      </c>
      <c r="AB11" s="66" t="s">
        <v>127</v>
      </c>
      <c r="AC11" s="66" t="s">
        <v>127</v>
      </c>
      <c r="AD11" s="66" t="s">
        <v>127</v>
      </c>
      <c r="AE11" s="66" t="s">
        <v>127</v>
      </c>
      <c r="AF11" s="66" t="s">
        <v>127</v>
      </c>
      <c r="AG11" s="74"/>
      <c r="AH11" s="64"/>
    </row>
    <row r="12" spans="1:34" s="61" customFormat="1" ht="123.75" customHeight="1">
      <c r="A12" s="62"/>
      <c r="B12" s="67" t="s">
        <v>128</v>
      </c>
      <c r="C12" s="67" t="s">
        <v>129</v>
      </c>
      <c r="D12" s="162" t="s">
        <v>299</v>
      </c>
      <c r="E12" s="162" t="s">
        <v>300</v>
      </c>
      <c r="F12" s="163" t="str">
        <f>実施状況報告書!O12</f>
        <v>○○活動組織</v>
      </c>
      <c r="G12" s="68"/>
      <c r="H12" s="68"/>
      <c r="I12" s="160">
        <v>1</v>
      </c>
      <c r="J12" s="160">
        <v>2</v>
      </c>
      <c r="K12" s="160" t="s">
        <v>297</v>
      </c>
      <c r="L12" s="161">
        <v>0</v>
      </c>
      <c r="M12" s="161">
        <v>100</v>
      </c>
      <c r="N12" s="160"/>
      <c r="O12" s="161">
        <v>0</v>
      </c>
      <c r="P12" s="161" t="s">
        <v>298</v>
      </c>
      <c r="Q12" s="161" t="s">
        <v>298</v>
      </c>
      <c r="R12" s="161" t="s">
        <v>253</v>
      </c>
      <c r="S12" s="420">
        <v>510720</v>
      </c>
      <c r="T12" s="158">
        <f>金銭出納簿!E52</f>
        <v>52720</v>
      </c>
      <c r="U12" s="158">
        <f>V12+Y12+Z12</f>
        <v>0</v>
      </c>
      <c r="V12" s="158">
        <f>W12+X12</f>
        <v>0</v>
      </c>
      <c r="W12" s="158"/>
      <c r="X12" s="158"/>
      <c r="Y12" s="158"/>
      <c r="Z12" s="158"/>
      <c r="AA12" s="158">
        <f>AB12+AC12+AD12+AE12+AF12</f>
        <v>510720</v>
      </c>
      <c r="AB12" s="158">
        <f>金銭出納簿!F52</f>
        <v>419000</v>
      </c>
      <c r="AC12" s="158">
        <f>金銭出納簿!G52</f>
        <v>0</v>
      </c>
      <c r="AD12" s="158">
        <f>金銭出納簿!H52</f>
        <v>15640</v>
      </c>
      <c r="AE12" s="158">
        <v>76080</v>
      </c>
      <c r="AF12" s="158"/>
      <c r="AG12" s="159"/>
      <c r="AH12" s="62"/>
    </row>
    <row r="13" spans="1:34" s="61" customFormat="1" ht="12">
      <c r="B13" s="69" t="s">
        <v>130</v>
      </c>
      <c r="C13" s="69" t="s">
        <v>131</v>
      </c>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row>
    <row r="14" spans="1:34" s="61" customFormat="1" ht="12">
      <c r="B14" s="71" t="s">
        <v>132</v>
      </c>
      <c r="C14" s="71" t="s">
        <v>133</v>
      </c>
    </row>
    <row r="15" spans="1:34" s="61" customFormat="1" ht="12">
      <c r="B15" s="71" t="s">
        <v>134</v>
      </c>
      <c r="C15" s="71" t="s">
        <v>135</v>
      </c>
    </row>
    <row r="16" spans="1:34" s="61" customFormat="1" ht="12">
      <c r="B16" s="71"/>
      <c r="C16" s="71" t="s">
        <v>136</v>
      </c>
    </row>
    <row r="17" spans="2:3" s="61" customFormat="1" ht="12">
      <c r="B17" s="71" t="s">
        <v>137</v>
      </c>
      <c r="C17" s="71" t="s">
        <v>138</v>
      </c>
    </row>
    <row r="18" spans="2:3" s="61" customFormat="1" ht="10.8"/>
    <row r="19" spans="2:3" s="61" customFormat="1" ht="10.8"/>
    <row r="20" spans="2:3" s="61" customFormat="1" ht="10.8"/>
    <row r="21" spans="2:3" s="61" customFormat="1" ht="10.8"/>
    <row r="22" spans="2:3" s="61" customFormat="1" ht="10.8"/>
    <row r="23" spans="2:3" s="61" customFormat="1" ht="10.8"/>
    <row r="24" spans="2:3" s="61" customFormat="1" ht="10.8"/>
    <row r="25" spans="2:3" s="61" customFormat="1" ht="10.8"/>
    <row r="26" spans="2:3" s="61" customFormat="1" ht="10.8"/>
    <row r="27" spans="2:3" s="61" customFormat="1" ht="10.8"/>
    <row r="28" spans="2:3" s="61" customFormat="1" ht="10.8"/>
    <row r="29" spans="2:3" s="61" customFormat="1" ht="10.8"/>
    <row r="30" spans="2:3" s="61" customFormat="1" ht="10.8"/>
    <row r="31" spans="2:3" s="61" customFormat="1" ht="10.8"/>
  </sheetData>
  <mergeCells count="43">
    <mergeCell ref="B3:AG3"/>
    <mergeCell ref="I4:Q4"/>
    <mergeCell ref="S4:AF4"/>
    <mergeCell ref="I5:K5"/>
    <mergeCell ref="L5:Q5"/>
    <mergeCell ref="S5:Z5"/>
    <mergeCell ref="AA5:AF5"/>
    <mergeCell ref="B4:B10"/>
    <mergeCell ref="C4:C10"/>
    <mergeCell ref="D4:D10"/>
    <mergeCell ref="E4:E10"/>
    <mergeCell ref="F4:F10"/>
    <mergeCell ref="G8:G10"/>
    <mergeCell ref="H8:H10"/>
    <mergeCell ref="I9:I10"/>
    <mergeCell ref="J9:J10"/>
    <mergeCell ref="W8:X8"/>
    <mergeCell ref="W9:X9"/>
    <mergeCell ref="AE9:AF9"/>
    <mergeCell ref="U7:U10"/>
    <mergeCell ref="V8:V10"/>
    <mergeCell ref="Y7:Y10"/>
    <mergeCell ref="Z7:Z10"/>
    <mergeCell ref="AA6:AA10"/>
    <mergeCell ref="AB6:AB10"/>
    <mergeCell ref="AC6:AC10"/>
    <mergeCell ref="AD6:AD10"/>
    <mergeCell ref="AG4:AG10"/>
    <mergeCell ref="G4:H7"/>
    <mergeCell ref="I6:J8"/>
    <mergeCell ref="AE6:AF8"/>
    <mergeCell ref="P6:P10"/>
    <mergeCell ref="Q6:Q10"/>
    <mergeCell ref="R4:R10"/>
    <mergeCell ref="S6:S10"/>
    <mergeCell ref="T6:T10"/>
    <mergeCell ref="K6:K10"/>
    <mergeCell ref="L6:L10"/>
    <mergeCell ref="M6:M10"/>
    <mergeCell ref="N6:N10"/>
    <mergeCell ref="O6:O10"/>
    <mergeCell ref="U6:Z6"/>
    <mergeCell ref="V7:X7"/>
  </mergeCells>
  <phoneticPr fontId="40"/>
  <dataValidations count="2">
    <dataValidation type="list" allowBlank="1" showInputMessage="1" showErrorMessage="1" sqref="N12 P12:Q12" xr:uid="{34AD3713-60DB-4FB4-9A0C-72BCBA027B5A}">
      <formula1>"〇"</formula1>
    </dataValidation>
    <dataValidation type="list" allowBlank="1" showInputMessage="1" showErrorMessage="1" sqref="R12" xr:uid="{4ADD5B16-9EB8-4598-BA4E-E6888D5DC9F9}">
      <formula1>"①,②,③,④,⑤,⑥,⑦,⑧"</formula1>
    </dataValidation>
  </dataValidations>
  <printOptions horizontalCentered="1"/>
  <pageMargins left="0.196850393700787" right="0.196850393700787" top="0.59055118110236204" bottom="0.59055118110236204" header="0.31496062992126" footer="0.31496062992126"/>
  <pageSetup paperSize="9" scale="9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実施状況報告書</vt:lpstr>
      <vt:lpstr>活動記録（集合写真）</vt:lpstr>
      <vt:lpstr>活動記録（場所ごと）</vt:lpstr>
      <vt:lpstr>活動記録（資源活用の取組）</vt:lpstr>
      <vt:lpstr>モニタリング結果報告書</vt:lpstr>
      <vt:lpstr>金銭出納簿</vt:lpstr>
      <vt:lpstr>領NO.〇</vt:lpstr>
      <vt:lpstr>人件費支給台帳</vt:lpstr>
      <vt:lpstr>実施状況整理票</vt:lpstr>
      <vt:lpstr>効果チェックシート</vt:lpstr>
      <vt:lpstr>クロコンチェック</vt:lpstr>
      <vt:lpstr>実施状況報告書!_Hlk92833663</vt:lpstr>
      <vt:lpstr>クロコンチェック!Print_Area</vt:lpstr>
      <vt:lpstr>モニタリング結果報告書!Print_Area</vt:lpstr>
      <vt:lpstr>'活動記録（資源活用の取組）'!Print_Area</vt:lpstr>
      <vt:lpstr>'活動記録（集合写真）'!Print_Area</vt:lpstr>
      <vt:lpstr>'活動記録（場所ごと）'!Print_Area</vt:lpstr>
      <vt:lpstr>金銭出納簿!Print_Area</vt:lpstr>
      <vt:lpstr>効果チェックシート!Print_Area</vt:lpstr>
      <vt:lpstr>実施状況整理票!Print_Area</vt:lpstr>
      <vt:lpstr>実施状況報告書!Print_Area</vt:lpstr>
      <vt:lpstr>人件費支給台帳!Print_Area</vt:lpstr>
      <vt:lpstr>実施状況整理票!Print_Titles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fukumori013</cp:lastModifiedBy>
  <cp:lastPrinted>2025-09-08T04:30:25Z</cp:lastPrinted>
  <dcterms:created xsi:type="dcterms:W3CDTF">2025-03-14T08:21:00Z</dcterms:created>
  <dcterms:modified xsi:type="dcterms:W3CDTF">2025-09-30T00:27:04Z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6BBACD52010A4F2D8F1FC23B34E3BE78</vt:lpwstr>
  </property>
</Properties>
</file>